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ThisWorkbook" defaultThemeVersion="124226"/>
  <mc:AlternateContent xmlns:mc="http://schemas.openxmlformats.org/markup-compatibility/2006">
    <mc:Choice Requires="x15">
      <x15ac:absPath xmlns:x15ac="http://schemas.microsoft.com/office/spreadsheetml/2010/11/ac" url="\\pdc6601\#PDC6601\boekhouding\project BaselII\Disclosures pillar 3\voorbereiding Basel III toelichtingen 2021\Q4 rapportering\Finale versies 2021\"/>
    </mc:Choice>
  </mc:AlternateContent>
  <xr:revisionPtr revIDLastSave="0" documentId="13_ncr:1_{CF04C5BF-44A7-47B1-BDC3-950538E87A6D}" xr6:coauthVersionLast="47" xr6:coauthVersionMax="47" xr10:uidLastSave="{00000000-0000-0000-0000-000000000000}"/>
  <bookViews>
    <workbookView xWindow="28680" yWindow="-120" windowWidth="29040" windowHeight="15840" tabRatio="758" xr2:uid="{00000000-000D-0000-FFFF-FFFF00000000}"/>
  </bookViews>
  <sheets>
    <sheet name="Index" sheetId="94" r:id="rId1"/>
    <sheet name="OV1" sheetId="92" r:id="rId2"/>
    <sheet name="KM1" sheetId="93" r:id="rId3"/>
    <sheet name="OVC" sheetId="151" r:id="rId4"/>
    <sheet name="INS1" sheetId="105" r:id="rId5"/>
    <sheet name="INS2" sheetId="106" r:id="rId6"/>
    <sheet name="OVA" sheetId="148" r:id="rId7"/>
    <sheet name="OVB" sheetId="150" r:id="rId8"/>
    <sheet name="LI1" sheetId="108" r:id="rId9"/>
    <sheet name="LI2" sheetId="109" r:id="rId10"/>
    <sheet name="LI3" sheetId="110" r:id="rId11"/>
    <sheet name="LIA" sheetId="152" r:id="rId12"/>
    <sheet name="LIB" sheetId="153" r:id="rId13"/>
    <sheet name="CC1" sheetId="83" r:id="rId14"/>
    <sheet name="CC2 " sheetId="96" r:id="rId15"/>
    <sheet name="CCA" sheetId="107" r:id="rId16"/>
    <sheet name="CCyB1" sheetId="79" r:id="rId17"/>
    <sheet name="CCyB2" sheetId="80" r:id="rId18"/>
    <sheet name="LR1" sheetId="89" r:id="rId19"/>
    <sheet name="LR2" sheetId="90" r:id="rId20"/>
    <sheet name="LR3" sheetId="91" r:id="rId21"/>
    <sheet name="LRA" sheetId="154" r:id="rId22"/>
    <sheet name="LIQA" sheetId="165" r:id="rId23"/>
    <sheet name="LIQ1" sheetId="38" r:id="rId24"/>
    <sheet name="LIQB" sheetId="100" r:id="rId25"/>
    <sheet name="LIQ2" sheetId="82" r:id="rId26"/>
    <sheet name="CRA" sheetId="156" r:id="rId27"/>
    <sheet name="CRB" sheetId="157" r:id="rId28"/>
    <sheet name="CR1" sheetId="67" r:id="rId29"/>
    <sheet name="CR1-A" sheetId="97" r:id="rId30"/>
    <sheet name="CQ1" sheetId="69" r:id="rId31"/>
    <sheet name="CQ3" sheetId="119" r:id="rId32"/>
    <sheet name="CQ4" sheetId="72" r:id="rId33"/>
    <sheet name="CQ5" sheetId="73" r:id="rId34"/>
    <sheet name="CRC" sheetId="158" r:id="rId35"/>
    <sheet name="CR3" sheetId="53" r:id="rId36"/>
    <sheet name="CRD" sheetId="159" r:id="rId37"/>
    <sheet name="CR4" sheetId="39" r:id="rId38"/>
    <sheet name="CR5" sheetId="40" r:id="rId39"/>
    <sheet name="CRE" sheetId="160" r:id="rId40"/>
    <sheet name="CR6" sheetId="54" r:id="rId41"/>
    <sheet name="CR6-A" sheetId="120" r:id="rId42"/>
    <sheet name="CR7-A" sheetId="57" r:id="rId43"/>
    <sheet name="CR8" sheetId="58" r:id="rId44"/>
    <sheet name="CR9" sheetId="121" r:id="rId45"/>
    <sheet name="CR9.1" sheetId="122" r:id="rId46"/>
    <sheet name="CCRA" sheetId="161" r:id="rId47"/>
    <sheet name="CCR1" sheetId="23" r:id="rId48"/>
    <sheet name="CCR2" sheetId="24" r:id="rId49"/>
    <sheet name="CCR4" sheetId="26" r:id="rId50"/>
    <sheet name="CCR5" sheetId="27" r:id="rId51"/>
    <sheet name="CCR8" sheetId="30" r:id="rId52"/>
    <sheet name="SECA" sheetId="162" r:id="rId53"/>
    <sheet name="SEC1" sheetId="62" r:id="rId54"/>
    <sheet name="SEC4" sheetId="65" r:id="rId55"/>
    <sheet name="SEC5" sheetId="66" r:id="rId56"/>
    <sheet name="ORA" sheetId="146" r:id="rId57"/>
    <sheet name="OR1" sheetId="118" r:id="rId58"/>
    <sheet name="REMA" sheetId="164" r:id="rId59"/>
    <sheet name="REM1" sheetId="115" r:id="rId60"/>
    <sheet name="REM2" sheetId="116" r:id="rId61"/>
    <sheet name="REM5" sheetId="117" r:id="rId62"/>
    <sheet name="AE1" sheetId="112" r:id="rId63"/>
    <sheet name="AE2" sheetId="113" r:id="rId64"/>
    <sheet name="AE3" sheetId="114" r:id="rId65"/>
    <sheet name="AE4" sheetId="163" r:id="rId66"/>
    <sheet name="COVID2" sheetId="101" r:id="rId67"/>
    <sheet name="IFRS 9" sheetId="147" r:id="rId68"/>
  </sheets>
  <externalReferences>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s>
  <definedNames>
    <definedName name="_app3" localSheetId="63" hidden="1">{#N/A,#N/A,TRUE,"Sheet1"}</definedName>
    <definedName name="_app3" localSheetId="66" hidden="1">{#N/A,#N/A,TRUE,"Sheet1"}</definedName>
    <definedName name="_app3" localSheetId="31" hidden="1">{#N/A,#N/A,TRUE,"Sheet1"}</definedName>
    <definedName name="_app3" localSheetId="67" hidden="1">{#N/A,#N/A,TRUE,"Sheet1"}</definedName>
    <definedName name="_app3" localSheetId="8" hidden="1">{#N/A,#N/A,TRUE,"Sheet1"}</definedName>
    <definedName name="_app3" localSheetId="9" hidden="1">{#N/A,#N/A,TRUE,"Sheet1"}</definedName>
    <definedName name="_app3" localSheetId="22" hidden="1">{#N/A,#N/A,TRUE,"Sheet1"}</definedName>
    <definedName name="_app3" hidden="1">{#N/A,#N/A,TRUE,"Sheet1"}</definedName>
    <definedName name="_xlnm._FilterDatabase" localSheetId="0" hidden="1">Index!$B$4:$C$115</definedName>
    <definedName name="_ftnref1_50" localSheetId="11">'[1]Table 39_'!#REF!</definedName>
    <definedName name="_ftnref1_50" localSheetId="7">'[1]Table 39_'!#REF!</definedName>
    <definedName name="_ftnref1_50" localSheetId="3">'[1]Table 39_'!#REF!</definedName>
    <definedName name="_ftnref1_50">'[1]Table 39_'!#REF!</definedName>
    <definedName name="_ftnref1_50_10" localSheetId="11">'[2]Table 39_'!#REF!</definedName>
    <definedName name="_ftnref1_50_10" localSheetId="7">'[2]Table 39_'!#REF!</definedName>
    <definedName name="_ftnref1_50_10" localSheetId="3">'[2]Table 39_'!#REF!</definedName>
    <definedName name="_ftnref1_50_10">'[2]Table 39_'!#REF!</definedName>
    <definedName name="_ftnref1_50_15" localSheetId="11">'[2]Table 39_'!#REF!</definedName>
    <definedName name="_ftnref1_50_15" localSheetId="7">'[2]Table 39_'!#REF!</definedName>
    <definedName name="_ftnref1_50_15" localSheetId="3">'[2]Table 39_'!#REF!</definedName>
    <definedName name="_ftnref1_50_15">'[2]Table 39_'!#REF!</definedName>
    <definedName name="_ftnref1_50_18" localSheetId="11">'[2]Table 39_'!#REF!</definedName>
    <definedName name="_ftnref1_50_18" localSheetId="7">'[2]Table 39_'!#REF!</definedName>
    <definedName name="_ftnref1_50_18" localSheetId="3">'[2]Table 39_'!#REF!</definedName>
    <definedName name="_ftnref1_50_18">'[2]Table 39_'!#REF!</definedName>
    <definedName name="_ftnref1_50_19" localSheetId="11">'[2]Table 39_'!#REF!</definedName>
    <definedName name="_ftnref1_50_19" localSheetId="7">'[2]Table 39_'!#REF!</definedName>
    <definedName name="_ftnref1_50_19" localSheetId="3">'[2]Table 39_'!#REF!</definedName>
    <definedName name="_ftnref1_50_19">'[2]Table 39_'!#REF!</definedName>
    <definedName name="_ftnref1_50_20" localSheetId="11">'[2]Table 39_'!#REF!</definedName>
    <definedName name="_ftnref1_50_20" localSheetId="7">'[2]Table 39_'!#REF!</definedName>
    <definedName name="_ftnref1_50_20" localSheetId="3">'[2]Table 39_'!#REF!</definedName>
    <definedName name="_ftnref1_50_20">'[2]Table 39_'!#REF!</definedName>
    <definedName name="_ftnref1_50_21" localSheetId="11">'[2]Table 39_'!#REF!</definedName>
    <definedName name="_ftnref1_50_21" localSheetId="7">'[2]Table 39_'!#REF!</definedName>
    <definedName name="_ftnref1_50_21" localSheetId="3">'[2]Table 39_'!#REF!</definedName>
    <definedName name="_ftnref1_50_21">'[2]Table 39_'!#REF!</definedName>
    <definedName name="_ftnref1_50_23" localSheetId="11">'[2]Table 39_'!#REF!</definedName>
    <definedName name="_ftnref1_50_23" localSheetId="7">'[2]Table 39_'!#REF!</definedName>
    <definedName name="_ftnref1_50_23" localSheetId="3">'[2]Table 39_'!#REF!</definedName>
    <definedName name="_ftnref1_50_23">'[2]Table 39_'!#REF!</definedName>
    <definedName name="_ftnref1_50_24" localSheetId="11">'[2]Table 39_'!#REF!</definedName>
    <definedName name="_ftnref1_50_24" localSheetId="7">'[2]Table 39_'!#REF!</definedName>
    <definedName name="_ftnref1_50_24" localSheetId="3">'[2]Table 39_'!#REF!</definedName>
    <definedName name="_ftnref1_50_24">'[2]Table 39_'!#REF!</definedName>
    <definedName name="_ftnref1_50_4" localSheetId="11">'[2]Table 39_'!#REF!</definedName>
    <definedName name="_ftnref1_50_4" localSheetId="7">'[2]Table 39_'!#REF!</definedName>
    <definedName name="_ftnref1_50_4" localSheetId="3">'[2]Table 39_'!#REF!</definedName>
    <definedName name="_ftnref1_50_4">'[2]Table 39_'!#REF!</definedName>
    <definedName name="_ftnref1_50_5" localSheetId="11">'[2]Table 39_'!#REF!</definedName>
    <definedName name="_ftnref1_50_5" localSheetId="7">'[2]Table 39_'!#REF!</definedName>
    <definedName name="_ftnref1_50_5" localSheetId="3">'[2]Table 39_'!#REF!</definedName>
    <definedName name="_ftnref1_50_5">'[2]Table 39_'!#REF!</definedName>
    <definedName name="_ftnref1_51" localSheetId="11">'[1]Table 39_'!#REF!</definedName>
    <definedName name="_ftnref1_51" localSheetId="7">'[1]Table 39_'!#REF!</definedName>
    <definedName name="_ftnref1_51" localSheetId="3">'[1]Table 39_'!#REF!</definedName>
    <definedName name="_ftnref1_51">'[1]Table 39_'!#REF!</definedName>
    <definedName name="_ftnref1_51_10" localSheetId="11">'[2]Table 39_'!#REF!</definedName>
    <definedName name="_ftnref1_51_10" localSheetId="7">'[2]Table 39_'!#REF!</definedName>
    <definedName name="_ftnref1_51_10" localSheetId="3">'[2]Table 39_'!#REF!</definedName>
    <definedName name="_ftnref1_51_10">'[2]Table 39_'!#REF!</definedName>
    <definedName name="_ftnref1_51_15" localSheetId="11">'[2]Table 39_'!#REF!</definedName>
    <definedName name="_ftnref1_51_15" localSheetId="7">'[2]Table 39_'!#REF!</definedName>
    <definedName name="_ftnref1_51_15" localSheetId="3">'[2]Table 39_'!#REF!</definedName>
    <definedName name="_ftnref1_51_15">'[2]Table 39_'!#REF!</definedName>
    <definedName name="_ftnref1_51_18" localSheetId="11">'[2]Table 39_'!#REF!</definedName>
    <definedName name="_ftnref1_51_18" localSheetId="7">'[2]Table 39_'!#REF!</definedName>
    <definedName name="_ftnref1_51_18" localSheetId="3">'[2]Table 39_'!#REF!</definedName>
    <definedName name="_ftnref1_51_18">'[2]Table 39_'!#REF!</definedName>
    <definedName name="_ftnref1_51_19" localSheetId="11">'[2]Table 39_'!#REF!</definedName>
    <definedName name="_ftnref1_51_19" localSheetId="7">'[2]Table 39_'!#REF!</definedName>
    <definedName name="_ftnref1_51_19" localSheetId="3">'[2]Table 39_'!#REF!</definedName>
    <definedName name="_ftnref1_51_19">'[2]Table 39_'!#REF!</definedName>
    <definedName name="_ftnref1_51_20" localSheetId="11">'[2]Table 39_'!#REF!</definedName>
    <definedName name="_ftnref1_51_20" localSheetId="7">'[2]Table 39_'!#REF!</definedName>
    <definedName name="_ftnref1_51_20" localSheetId="3">'[2]Table 39_'!#REF!</definedName>
    <definedName name="_ftnref1_51_20">'[2]Table 39_'!#REF!</definedName>
    <definedName name="_ftnref1_51_21" localSheetId="11">'[2]Table 39_'!#REF!</definedName>
    <definedName name="_ftnref1_51_21" localSheetId="7">'[2]Table 39_'!#REF!</definedName>
    <definedName name="_ftnref1_51_21" localSheetId="3">'[2]Table 39_'!#REF!</definedName>
    <definedName name="_ftnref1_51_21">'[2]Table 39_'!#REF!</definedName>
    <definedName name="_ftnref1_51_23" localSheetId="11">'[2]Table 39_'!#REF!</definedName>
    <definedName name="_ftnref1_51_23" localSheetId="7">'[2]Table 39_'!#REF!</definedName>
    <definedName name="_ftnref1_51_23" localSheetId="3">'[2]Table 39_'!#REF!</definedName>
    <definedName name="_ftnref1_51_23">'[2]Table 39_'!#REF!</definedName>
    <definedName name="_ftnref1_51_24" localSheetId="11">'[2]Table 39_'!#REF!</definedName>
    <definedName name="_ftnref1_51_24" localSheetId="7">'[2]Table 39_'!#REF!</definedName>
    <definedName name="_ftnref1_51_24" localSheetId="3">'[2]Table 39_'!#REF!</definedName>
    <definedName name="_ftnref1_51_24">'[2]Table 39_'!#REF!</definedName>
    <definedName name="_ftnref1_51_4" localSheetId="11">'[2]Table 39_'!#REF!</definedName>
    <definedName name="_ftnref1_51_4" localSheetId="7">'[2]Table 39_'!#REF!</definedName>
    <definedName name="_ftnref1_51_4" localSheetId="3">'[2]Table 39_'!#REF!</definedName>
    <definedName name="_ftnref1_51_4">'[2]Table 39_'!#REF!</definedName>
    <definedName name="_ftnref1_51_5" localSheetId="11">'[2]Table 39_'!#REF!</definedName>
    <definedName name="_ftnref1_51_5" localSheetId="7">'[2]Table 39_'!#REF!</definedName>
    <definedName name="_ftnref1_51_5" localSheetId="3">'[2]Table 39_'!#REF!</definedName>
    <definedName name="_ftnref1_51_5">'[2]Table 39_'!#REF!</definedName>
    <definedName name="_h" localSheetId="11">'[2]Table 39_'!#REF!</definedName>
    <definedName name="_h" localSheetId="7">'[2]Table 39_'!#REF!</definedName>
    <definedName name="_h" localSheetId="3">'[2]Table 39_'!#REF!</definedName>
    <definedName name="_h">'[2]Table 39_'!#REF!</definedName>
    <definedName name="_NWt2">[3]Tier2!$A$1</definedName>
    <definedName name="a" localSheetId="63" hidden="1">{#N/A,#N/A,TRUE,"Sheet1"}</definedName>
    <definedName name="a" localSheetId="66" hidden="1">{#N/A,#N/A,TRUE,"Sheet1"}</definedName>
    <definedName name="a" localSheetId="31" hidden="1">{#N/A,#N/A,TRUE,"Sheet1"}</definedName>
    <definedName name="a" localSheetId="67" hidden="1">{#N/A,#N/A,TRUE,"Sheet1"}</definedName>
    <definedName name="a" localSheetId="8" hidden="1">{#N/A,#N/A,TRUE,"Sheet1"}</definedName>
    <definedName name="a" localSheetId="9" hidden="1">{#N/A,#N/A,TRUE,"Sheet1"}</definedName>
    <definedName name="a" localSheetId="22" hidden="1">{#N/A,#N/A,TRUE,"Sheet1"}</definedName>
    <definedName name="a" hidden="1">{#N/A,#N/A,TRUE,"Sheet1"}</definedName>
    <definedName name="Accounting">[4]Parameters!$C$109:$C$112</definedName>
    <definedName name="AD_list">[3]AcqDiv!$I$74:$AD$74</definedName>
    <definedName name="AddNotes">'[3]Capital Base'!$R$4</definedName>
    <definedName name="AP">'[5]Lists-Aux'!$D:$D</definedName>
    <definedName name="App">[6]Lists!$A$27:$A$29</definedName>
    <definedName name="approval_email_path">[7]Constants!$B$37</definedName>
    <definedName name="as_of_date2">[7]Constants!$B$11</definedName>
    <definedName name="as_of_date3">[7]Constants!$B$12</definedName>
    <definedName name="AT">'[8]Lists-Aux'!$B:$B</definedName>
    <definedName name="B2B1ratio">[3]ActualsCalc!$CY$83</definedName>
    <definedName name="B2floors">[3]Settings!$G$6:$H$10</definedName>
    <definedName name="B3_phasein">[3]Settings!$J$27:$M$33</definedName>
    <definedName name="B3date">[3]Settings!$G$23</definedName>
    <definedName name="balance" localSheetId="63" hidden="1">{#N/A,#N/A,TRUE,"Sheet1"}</definedName>
    <definedName name="balance" localSheetId="66" hidden="1">{#N/A,#N/A,TRUE,"Sheet1"}</definedName>
    <definedName name="balance" localSheetId="31" hidden="1">{#N/A,#N/A,TRUE,"Sheet1"}</definedName>
    <definedName name="balance" localSheetId="67" hidden="1">{#N/A,#N/A,TRUE,"Sheet1"}</definedName>
    <definedName name="balance" localSheetId="8" hidden="1">{#N/A,#N/A,TRUE,"Sheet1"}</definedName>
    <definedName name="balance" localSheetId="9" hidden="1">{#N/A,#N/A,TRUE,"Sheet1"}</definedName>
    <definedName name="balance" localSheetId="22" hidden="1">{#N/A,#N/A,TRUE,"Sheet1"}</definedName>
    <definedName name="balance" hidden="1">{#N/A,#N/A,TRUE,"Sheet1"}</definedName>
    <definedName name="balance1" localSheetId="63" hidden="1">{#N/A,#N/A,TRUE,"Sheet1"}</definedName>
    <definedName name="balance1" localSheetId="66" hidden="1">{#N/A,#N/A,TRUE,"Sheet1"}</definedName>
    <definedName name="balance1" localSheetId="31" hidden="1">{#N/A,#N/A,TRUE,"Sheet1"}</definedName>
    <definedName name="balance1" localSheetId="67" hidden="1">{#N/A,#N/A,TRUE,"Sheet1"}</definedName>
    <definedName name="balance1" localSheetId="8" hidden="1">{#N/A,#N/A,TRUE,"Sheet1"}</definedName>
    <definedName name="balance1" localSheetId="9" hidden="1">{#N/A,#N/A,TRUE,"Sheet1"}</definedName>
    <definedName name="balance1" localSheetId="22" hidden="1">{#N/A,#N/A,TRUE,"Sheet1"}</definedName>
    <definedName name="balance1" hidden="1">{#N/A,#N/A,TRUE,"Sheet1"}</definedName>
    <definedName name="BankType">[4]Parameters!$C$113:$C$115</definedName>
    <definedName name="BAS">'[5]Lists-Aux'!$A:$A</definedName>
    <definedName name="Basel">[9]Parameters!$C$32:$C$33</definedName>
    <definedName name="Basel12" localSheetId="11">#REF!</definedName>
    <definedName name="Basel12" localSheetId="7">#REF!</definedName>
    <definedName name="Basel12" localSheetId="3">#REF!</definedName>
    <definedName name="Basel12">#REF!</definedName>
    <definedName name="bln">[3]CapPos!$E$4</definedName>
    <definedName name="BT">'[5]Lists-Aux'!$E:$E</definedName>
    <definedName name="BuCaps">[3]Settings!$J$56:$M$61</definedName>
    <definedName name="CaCoBu">[3]Settings!$G$39:$H$44</definedName>
    <definedName name="cad1_filename">[7]Constants!$B$134</definedName>
    <definedName name="cad1_filename_prev">[7]Constants!$B$139</definedName>
    <definedName name="cad1_path">[7]Constants!$B$133</definedName>
    <definedName name="cad1_path_prev">[7]Constants!$B$138</definedName>
    <definedName name="cad1_ws1">[7]Constants!$B$135</definedName>
    <definedName name="CallMethod">[3]Hybrids!$N$5:$N$6</definedName>
    <definedName name="Carlos" localSheetId="11">#REF!</definedName>
    <definedName name="Carlos" localSheetId="7">#REF!</definedName>
    <definedName name="Carlos" localSheetId="3">#REF!</definedName>
    <definedName name="Carlos">#REF!</definedName>
    <definedName name="CAS_PrintRange">[3]ActualsCalc!$A$2:$Z$5,[3]ActualsCalc!$A$22:$Z$25,[3]ActualsCalc!$A$29:$Z$78,[3]ActualsCalc!$A$94:$Z$473,[3]ActualsCalc!$A$162:$Z$196,[3]ActualsCalc!$A$579:$Z$722,[3]ActualsCalc!$A$876:$Z$960,[3]ActualsCalc!$A$1051:$Z$1236</definedName>
    <definedName name="CCROTC" localSheetId="11">#REF!</definedName>
    <definedName name="CCROTC" localSheetId="7">#REF!</definedName>
    <definedName name="CCROTC" localSheetId="3">#REF!</definedName>
    <definedName name="CCROTC">#REF!</definedName>
    <definedName name="CCRSFT" localSheetId="11">#REF!</definedName>
    <definedName name="CCRSFT" localSheetId="7">#REF!</definedName>
    <definedName name="CCRSFT" localSheetId="3">#REF!</definedName>
    <definedName name="CCRSFT">#REF!</definedName>
    <definedName name="CoCyBu">[3]Settings!$G$45:$H$50</definedName>
    <definedName name="COF">'[8]Lists-Aux'!$G:$G</definedName>
    <definedName name="COI">'[5]Lists-Aux'!$H:$H</definedName>
    <definedName name="ColumnShiftIn">[3]CompareQ!$I$1</definedName>
    <definedName name="ColumnShiftText">[3]CompareQ!$D$3</definedName>
    <definedName name="confor">[3]Settings!$AD$7:$AH$16</definedName>
    <definedName name="COVID1" localSheetId="66">'[10]Regulatory Capital'!#REF!</definedName>
    <definedName name="COVID1" localSheetId="41">'[10]Regulatory Capital'!#REF!</definedName>
    <definedName name="COVID1" localSheetId="44">'[10]Regulatory Capital'!#REF!</definedName>
    <definedName name="COVID1" localSheetId="45">'[10]Regulatory Capital'!#REF!</definedName>
    <definedName name="COVID1" localSheetId="67">'[10]Regulatory Capital'!#REF!</definedName>
    <definedName name="COVID1" localSheetId="11">'[10]Regulatory Capital'!#REF!</definedName>
    <definedName name="COVID1" localSheetId="57">'[10]Regulatory Capital'!#REF!</definedName>
    <definedName name="COVID1" localSheetId="7">'[10]Regulatory Capital'!#REF!</definedName>
    <definedName name="COVID1" localSheetId="3">'[10]Regulatory Capital'!#REF!</definedName>
    <definedName name="COVID1" localSheetId="60">'[10]Regulatory Capital'!#REF!</definedName>
    <definedName name="COVID1" localSheetId="61">'[10]Regulatory Capital'!#REF!</definedName>
    <definedName name="COVID1">'[10]Regulatory Capital'!#REF!</definedName>
    <definedName name="CP">'[5]Lists-Aux'!$I:$I</definedName>
    <definedName name="CQS">'[5]Lists-Aux'!$J:$J</definedName>
    <definedName name="CR_3" localSheetId="63">'[10]Regulatory Capital'!#REF!</definedName>
    <definedName name="CR_3" localSheetId="66">'[10]Regulatory Capital'!#REF!</definedName>
    <definedName name="CR_3" localSheetId="31">'[10]Regulatory Capital'!#REF!</definedName>
    <definedName name="CR_3" localSheetId="41">'[10]Regulatory Capital'!#REF!</definedName>
    <definedName name="CR_3" localSheetId="44">'[10]Regulatory Capital'!#REF!</definedName>
    <definedName name="CR_3" localSheetId="45">'[10]Regulatory Capital'!#REF!</definedName>
    <definedName name="CR_3" localSheetId="67">'[10]Regulatory Capital'!#REF!</definedName>
    <definedName name="CR_3" localSheetId="11">'[10]Regulatory Capital'!#REF!</definedName>
    <definedName name="CR_3" localSheetId="57">'[10]Regulatory Capital'!#REF!</definedName>
    <definedName name="CR_3" localSheetId="7">'[10]Regulatory Capital'!#REF!</definedName>
    <definedName name="CR_3" localSheetId="3">'[10]Regulatory Capital'!#REF!</definedName>
    <definedName name="CR_3" localSheetId="60">'[10]Regulatory Capital'!#REF!</definedName>
    <definedName name="CR_3" localSheetId="61">'[10]Regulatory Capital'!#REF!</definedName>
    <definedName name="CR_3">'[10]Regulatory Capital'!#REF!</definedName>
    <definedName name="CR_4" localSheetId="63">'[10]Regulatory Capital'!#REF!</definedName>
    <definedName name="CR_4" localSheetId="66">'[10]Regulatory Capital'!#REF!</definedName>
    <definedName name="CR_4" localSheetId="41">'[10]Regulatory Capital'!#REF!</definedName>
    <definedName name="CR_4" localSheetId="44">'[10]Regulatory Capital'!#REF!</definedName>
    <definedName name="CR_4" localSheetId="45">'[10]Regulatory Capital'!#REF!</definedName>
    <definedName name="CR_4" localSheetId="67">'[10]Regulatory Capital'!#REF!</definedName>
    <definedName name="CR_4" localSheetId="11">'[10]Regulatory Capital'!#REF!</definedName>
    <definedName name="CR_4" localSheetId="57">'[10]Regulatory Capital'!#REF!</definedName>
    <definedName name="CR_4" localSheetId="7">'[10]Regulatory Capital'!#REF!</definedName>
    <definedName name="CR_4" localSheetId="3">'[10]Regulatory Capital'!#REF!</definedName>
    <definedName name="CR_4" localSheetId="60">'[10]Regulatory Capital'!#REF!</definedName>
    <definedName name="CR_4" localSheetId="61">'[10]Regulatory Capital'!#REF!</definedName>
    <definedName name="CR_4">'[10]Regulatory Capital'!#REF!</definedName>
    <definedName name="CR_5" localSheetId="63">'[10]Regulatory Capital'!#REF!</definedName>
    <definedName name="CR_5" localSheetId="66">'[10]Regulatory Capital'!#REF!</definedName>
    <definedName name="CR_5" localSheetId="41">'[10]Regulatory Capital'!#REF!</definedName>
    <definedName name="CR_5" localSheetId="44">'[10]Regulatory Capital'!#REF!</definedName>
    <definedName name="CR_5" localSheetId="45">'[10]Regulatory Capital'!#REF!</definedName>
    <definedName name="CR_5" localSheetId="67">'[10]Regulatory Capital'!#REF!</definedName>
    <definedName name="CR_5" localSheetId="11">'[10]Regulatory Capital'!#REF!</definedName>
    <definedName name="CR_5" localSheetId="57">'[10]Regulatory Capital'!#REF!</definedName>
    <definedName name="CR_5" localSheetId="7">'[10]Regulatory Capital'!#REF!</definedName>
    <definedName name="CR_5" localSheetId="3">'[10]Regulatory Capital'!#REF!</definedName>
    <definedName name="CR_5" localSheetId="60">'[10]Regulatory Capital'!#REF!</definedName>
    <definedName name="CR_5" localSheetId="61">'[10]Regulatory Capital'!#REF!</definedName>
    <definedName name="CR_5">'[10]Regulatory Capital'!#REF!</definedName>
    <definedName name="cs_1dhvar_current" localSheetId="63">'[10]Risk Measures for IMA'!#REF!</definedName>
    <definedName name="cs_1dhvar_current" localSheetId="66">'[10]Risk Measures for IMA'!#REF!</definedName>
    <definedName name="cs_1dhvar_current" localSheetId="41">'[10]Risk Measures for IMA'!#REF!</definedName>
    <definedName name="cs_1dhvar_current" localSheetId="44">'[10]Risk Measures for IMA'!#REF!</definedName>
    <definedName name="cs_1dhvar_current" localSheetId="45">'[10]Risk Measures for IMA'!#REF!</definedName>
    <definedName name="cs_1dhvar_current" localSheetId="67">'[10]Risk Measures for IMA'!#REF!</definedName>
    <definedName name="cs_1dhvar_current" localSheetId="11">'[10]Risk Measures for IMA'!#REF!</definedName>
    <definedName name="cs_1dhvar_current" localSheetId="57">'[10]Risk Measures for IMA'!#REF!</definedName>
    <definedName name="cs_1dhvar_current" localSheetId="7">'[10]Risk Measures for IMA'!#REF!</definedName>
    <definedName name="cs_1dhvar_current" localSheetId="3">'[10]Risk Measures for IMA'!#REF!</definedName>
    <definedName name="cs_1dhvar_current" localSheetId="60">'[10]Risk Measures for IMA'!#REF!</definedName>
    <definedName name="cs_1dhvar_current" localSheetId="61">'[10]Risk Measures for IMA'!#REF!</definedName>
    <definedName name="cs_1dhvar_current">'[10]Risk Measures for IMA'!#REF!</definedName>
    <definedName name="cs_1dhvar_prev" localSheetId="63">'[10]Risk Measures for IMA'!#REF!</definedName>
    <definedName name="cs_1dhvar_prev" localSheetId="66">'[10]Risk Measures for IMA'!#REF!</definedName>
    <definedName name="cs_1dhvar_prev" localSheetId="41">'[10]Risk Measures for IMA'!#REF!</definedName>
    <definedName name="cs_1dhvar_prev" localSheetId="44">'[10]Risk Measures for IMA'!#REF!</definedName>
    <definedName name="cs_1dhvar_prev" localSheetId="45">'[10]Risk Measures for IMA'!#REF!</definedName>
    <definedName name="cs_1dhvar_prev" localSheetId="67">'[10]Risk Measures for IMA'!#REF!</definedName>
    <definedName name="cs_1dhvar_prev" localSheetId="11">'[10]Risk Measures for IMA'!#REF!</definedName>
    <definedName name="cs_1dhvar_prev" localSheetId="57">'[10]Risk Measures for IMA'!#REF!</definedName>
    <definedName name="cs_1dhvar_prev" localSheetId="7">'[10]Risk Measures for IMA'!#REF!</definedName>
    <definedName name="cs_1dhvar_prev" localSheetId="3">'[10]Risk Measures for IMA'!#REF!</definedName>
    <definedName name="cs_1dhvar_prev" localSheetId="60">'[10]Risk Measures for IMA'!#REF!</definedName>
    <definedName name="cs_1dhvar_prev" localSheetId="61">'[10]Risk Measures for IMA'!#REF!</definedName>
    <definedName name="cs_1dhvar_prev">'[10]Risk Measures for IMA'!#REF!</definedName>
    <definedName name="CS_CY">'[7]Risk Measures for IMA'!$Y:$Y</definedName>
    <definedName name="CS_PP">'[7]Risk Measures for IMA'!$AF:$AF</definedName>
    <definedName name="CS_PY">'[7]Risk Measures for IMA'!$R:$R</definedName>
    <definedName name="CT">'[5]Lists-Aux'!$K:$K</definedName>
    <definedName name="CT1S">[3]Settings!$J$7:$L$11</definedName>
    <definedName name="Date_AVA">[7]Constants!$B$88</definedName>
    <definedName name="Date_Capital">[7]Constants!$B$70</definedName>
    <definedName name="DCM" localSheetId="63" hidden="1">{"'Intranet Graphs'!$M$58","'Intranet Graphs'!$J$64","'Intranet Graphs'!$P$45"}</definedName>
    <definedName name="DCM" localSheetId="66" hidden="1">{"'Intranet Graphs'!$M$58","'Intranet Graphs'!$J$64","'Intranet Graphs'!$P$45"}</definedName>
    <definedName name="DCM" localSheetId="31" hidden="1">{"'Intranet Graphs'!$M$58","'Intranet Graphs'!$J$64","'Intranet Graphs'!$P$45"}</definedName>
    <definedName name="DCM" localSheetId="67" hidden="1">{"'Intranet Graphs'!$M$58","'Intranet Graphs'!$J$64","'Intranet Graphs'!$P$45"}</definedName>
    <definedName name="DCM" localSheetId="8" hidden="1">{"'Intranet Graphs'!$M$58","'Intranet Graphs'!$J$64","'Intranet Graphs'!$P$45"}</definedName>
    <definedName name="DCM" localSheetId="9" hidden="1">{"'Intranet Graphs'!$M$58","'Intranet Graphs'!$J$64","'Intranet Graphs'!$P$45"}</definedName>
    <definedName name="DCM" localSheetId="22" hidden="1">{"'Intranet Graphs'!$M$58","'Intranet Graphs'!$J$64","'Intranet Graphs'!$P$45"}</definedName>
    <definedName name="DCM" hidden="1">{"'Intranet Graphs'!$M$58","'Intranet Graphs'!$J$64","'Intranet Graphs'!$P$45"}</definedName>
    <definedName name="DCMx" localSheetId="63" hidden="1">{"'Intranet Graphs'!$M$58","'Intranet Graphs'!$J$64","'Intranet Graphs'!$P$45"}</definedName>
    <definedName name="DCMx" localSheetId="66" hidden="1">{"'Intranet Graphs'!$M$58","'Intranet Graphs'!$J$64","'Intranet Graphs'!$P$45"}</definedName>
    <definedName name="DCMx" localSheetId="31" hidden="1">{"'Intranet Graphs'!$M$58","'Intranet Graphs'!$J$64","'Intranet Graphs'!$P$45"}</definedName>
    <definedName name="DCMx" localSheetId="67" hidden="1">{"'Intranet Graphs'!$M$58","'Intranet Graphs'!$J$64","'Intranet Graphs'!$P$45"}</definedName>
    <definedName name="DCMx" localSheetId="8" hidden="1">{"'Intranet Graphs'!$M$58","'Intranet Graphs'!$J$64","'Intranet Graphs'!$P$45"}</definedName>
    <definedName name="DCMx" localSheetId="9" hidden="1">{"'Intranet Graphs'!$M$58","'Intranet Graphs'!$J$64","'Intranet Graphs'!$P$45"}</definedName>
    <definedName name="DCMx" localSheetId="22" hidden="1">{"'Intranet Graphs'!$M$58","'Intranet Graphs'!$J$64","'Intranet Graphs'!$P$45"}</definedName>
    <definedName name="DCMx" hidden="1">{"'Intranet Graphs'!$M$58","'Intranet Graphs'!$J$64","'Intranet Graphs'!$P$45"}</definedName>
    <definedName name="dfd" localSheetId="11">[4]Parameters!#REF!</definedName>
    <definedName name="dfd" localSheetId="7">[4]Parameters!#REF!</definedName>
    <definedName name="dfd" localSheetId="3">[4]Parameters!#REF!</definedName>
    <definedName name="dfd">[4]Parameters!#REF!</definedName>
    <definedName name="DimensionsNames">[8]Dimensions!$B$2:$B$79</definedName>
    <definedName name="dsa" localSheetId="11">#REF!</definedName>
    <definedName name="dsa" localSheetId="7">#REF!</definedName>
    <definedName name="dsa" localSheetId="3">#REF!</definedName>
    <definedName name="dsa">#REF!</definedName>
    <definedName name="edc">[11]Members!$D$3:E$2477</definedName>
    <definedName name="Eps">[3]Settings!$D$44</definedName>
    <definedName name="eq_1dhvar_current" localSheetId="63">'[10]Risk Measures for IMA'!#REF!</definedName>
    <definedName name="eq_1dhvar_current" localSheetId="66">'[10]Risk Measures for IMA'!#REF!</definedName>
    <definedName name="eq_1dhvar_current" localSheetId="31">'[10]Risk Measures for IMA'!#REF!</definedName>
    <definedName name="eq_1dhvar_current" localSheetId="41">'[10]Risk Measures for IMA'!#REF!</definedName>
    <definedName name="eq_1dhvar_current" localSheetId="44">'[10]Risk Measures for IMA'!#REF!</definedName>
    <definedName name="eq_1dhvar_current" localSheetId="45">'[10]Risk Measures for IMA'!#REF!</definedName>
    <definedName name="eq_1dhvar_current" localSheetId="67">'[10]Risk Measures for IMA'!#REF!</definedName>
    <definedName name="eq_1dhvar_current" localSheetId="11">'[10]Risk Measures for IMA'!#REF!</definedName>
    <definedName name="eq_1dhvar_current" localSheetId="57">'[10]Risk Measures for IMA'!#REF!</definedName>
    <definedName name="eq_1dhvar_current" localSheetId="7">'[10]Risk Measures for IMA'!#REF!</definedName>
    <definedName name="eq_1dhvar_current" localSheetId="3">'[10]Risk Measures for IMA'!#REF!</definedName>
    <definedName name="eq_1dhvar_current" localSheetId="60">'[10]Risk Measures for IMA'!#REF!</definedName>
    <definedName name="eq_1dhvar_current" localSheetId="61">'[10]Risk Measures for IMA'!#REF!</definedName>
    <definedName name="eq_1dhvar_current">'[10]Risk Measures for IMA'!#REF!</definedName>
    <definedName name="eq_1dhvar_prev" localSheetId="63">'[10]Risk Measures for IMA'!#REF!</definedName>
    <definedName name="eq_1dhvar_prev" localSheetId="66">'[10]Risk Measures for IMA'!#REF!</definedName>
    <definedName name="eq_1dhvar_prev" localSheetId="31">'[10]Risk Measures for IMA'!#REF!</definedName>
    <definedName name="eq_1dhvar_prev" localSheetId="41">'[10]Risk Measures for IMA'!#REF!</definedName>
    <definedName name="eq_1dhvar_prev" localSheetId="44">'[10]Risk Measures for IMA'!#REF!</definedName>
    <definedName name="eq_1dhvar_prev" localSheetId="45">'[10]Risk Measures for IMA'!#REF!</definedName>
    <definedName name="eq_1dhvar_prev" localSheetId="67">'[10]Risk Measures for IMA'!#REF!</definedName>
    <definedName name="eq_1dhvar_prev" localSheetId="11">'[10]Risk Measures for IMA'!#REF!</definedName>
    <definedName name="eq_1dhvar_prev" localSheetId="57">'[10]Risk Measures for IMA'!#REF!</definedName>
    <definedName name="eq_1dhvar_prev" localSheetId="7">'[10]Risk Measures for IMA'!#REF!</definedName>
    <definedName name="eq_1dhvar_prev" localSheetId="3">'[10]Risk Measures for IMA'!#REF!</definedName>
    <definedName name="eq_1dhvar_prev" localSheetId="60">'[10]Risk Measures for IMA'!#REF!</definedName>
    <definedName name="eq_1dhvar_prev" localSheetId="61">'[10]Risk Measures for IMA'!#REF!</definedName>
    <definedName name="eq_1dhvar_prev">'[10]Risk Measures for IMA'!#REF!</definedName>
    <definedName name="EQ_CY">'[7]Risk Measures for IMA'!$Z:$Z</definedName>
    <definedName name="EQ_PP">'[7]Risk Measures for IMA'!$AG:$AG</definedName>
    <definedName name="EQ_PY">'[7]Risk Measures for IMA'!$S:$S</definedName>
    <definedName name="ER">'[5]Lists-Aux'!$N:$N</definedName>
    <definedName name="ExclAD">[3]ActualsCalc!$I$1</definedName>
    <definedName name="eza" localSheetId="41">'[10]Regulatory Capital'!#REF!</definedName>
    <definedName name="eza" localSheetId="44">'[10]Regulatory Capital'!#REF!</definedName>
    <definedName name="eza" localSheetId="45">'[10]Regulatory Capital'!#REF!</definedName>
    <definedName name="eza" localSheetId="67">'[10]Regulatory Capital'!#REF!</definedName>
    <definedName name="eza" localSheetId="11">'[10]Regulatory Capital'!#REF!</definedName>
    <definedName name="eza" localSheetId="57">'[10]Regulatory Capital'!#REF!</definedName>
    <definedName name="eza" localSheetId="7">'[10]Regulatory Capital'!#REF!</definedName>
    <definedName name="eza" localSheetId="3">'[10]Regulatory Capital'!#REF!</definedName>
    <definedName name="eza" localSheetId="60">'[10]Regulatory Capital'!#REF!</definedName>
    <definedName name="eza" localSheetId="61">'[10]Regulatory Capital'!#REF!</definedName>
    <definedName name="eza">'[10]Regulatory Capital'!#REF!</definedName>
    <definedName name="factk">[7]Constants!$B$50</definedName>
    <definedName name="factm">[7]Constants!$B$49</definedName>
    <definedName name="FailedCheck">[3]Checks!$D$1</definedName>
    <definedName name="FCccys">[3]ActualsCalc!$C$27:$C$38</definedName>
    <definedName name="FCyear">[3]Forecasts!$W$5</definedName>
    <definedName name="fdsg" localSheetId="11">'[1]Table 39_'!#REF!</definedName>
    <definedName name="fdsg" localSheetId="7">'[1]Table 39_'!#REF!</definedName>
    <definedName name="fdsg" localSheetId="3">'[1]Table 39_'!#REF!</definedName>
    <definedName name="fdsg">'[1]Table 39_'!#REF!</definedName>
    <definedName name="fg" localSheetId="66">'[10]Regulatory Capital'!#REF!</definedName>
    <definedName name="fg" localSheetId="41">'[10]Regulatory Capital'!#REF!</definedName>
    <definedName name="fg" localSheetId="44">'[10]Regulatory Capital'!#REF!</definedName>
    <definedName name="fg" localSheetId="45">'[10]Regulatory Capital'!#REF!</definedName>
    <definedName name="fg" localSheetId="67">'[10]Regulatory Capital'!#REF!</definedName>
    <definedName name="fg" localSheetId="11">'[10]Regulatory Capital'!#REF!</definedName>
    <definedName name="fg" localSheetId="57">'[10]Regulatory Capital'!#REF!</definedName>
    <definedName name="fg" localSheetId="7">'[10]Regulatory Capital'!#REF!</definedName>
    <definedName name="fg" localSheetId="3">'[10]Regulatory Capital'!#REF!</definedName>
    <definedName name="fg" localSheetId="60">'[10]Regulatory Capital'!#REF!</definedName>
    <definedName name="fg" localSheetId="61">'[10]Regulatory Capital'!#REF!</definedName>
    <definedName name="fg">'[10]Regulatory Capital'!#REF!</definedName>
    <definedName name="FirstForecastDate">[3]ActualsCalc!$BZ$3</definedName>
    <definedName name="ForecastDates">[3]Forecasts!$BI$9:$CC$9</definedName>
    <definedName name="Frequency">[6]Lists!$A$21:$A$25</definedName>
    <definedName name="FutureDates">[3]Forecasts!$AD$5:$AW$5</definedName>
    <definedName name="fx_1dhvar_current" localSheetId="63">'[10]Risk Measures for IMA'!#REF!</definedName>
    <definedName name="fx_1dhvar_current" localSheetId="66">'[10]Risk Measures for IMA'!#REF!</definedName>
    <definedName name="fx_1dhvar_current" localSheetId="31">'[10]Risk Measures for IMA'!#REF!</definedName>
    <definedName name="fx_1dhvar_current" localSheetId="41">'[10]Risk Measures for IMA'!#REF!</definedName>
    <definedName name="fx_1dhvar_current" localSheetId="44">'[10]Risk Measures for IMA'!#REF!</definedName>
    <definedName name="fx_1dhvar_current" localSheetId="45">'[10]Risk Measures for IMA'!#REF!</definedName>
    <definedName name="fx_1dhvar_current" localSheetId="67">'[10]Risk Measures for IMA'!#REF!</definedName>
    <definedName name="fx_1dhvar_current" localSheetId="11">'[10]Risk Measures for IMA'!#REF!</definedName>
    <definedName name="fx_1dhvar_current" localSheetId="57">'[10]Risk Measures for IMA'!#REF!</definedName>
    <definedName name="fx_1dhvar_current" localSheetId="7">'[10]Risk Measures for IMA'!#REF!</definedName>
    <definedName name="fx_1dhvar_current" localSheetId="3">'[10]Risk Measures for IMA'!#REF!</definedName>
    <definedName name="fx_1dhvar_current" localSheetId="60">'[10]Risk Measures for IMA'!#REF!</definedName>
    <definedName name="fx_1dhvar_current" localSheetId="61">'[10]Risk Measures for IMA'!#REF!</definedName>
    <definedName name="fx_1dhvar_current">'[10]Risk Measures for IMA'!#REF!</definedName>
    <definedName name="fx_1dhvar_prev" localSheetId="63">'[10]Risk Measures for IMA'!#REF!</definedName>
    <definedName name="fx_1dhvar_prev" localSheetId="66">'[10]Risk Measures for IMA'!#REF!</definedName>
    <definedName name="fx_1dhvar_prev" localSheetId="31">'[10]Risk Measures for IMA'!#REF!</definedName>
    <definedName name="fx_1dhvar_prev" localSheetId="41">'[10]Risk Measures for IMA'!#REF!</definedName>
    <definedName name="fx_1dhvar_prev" localSheetId="44">'[10]Risk Measures for IMA'!#REF!</definedName>
    <definedName name="fx_1dhvar_prev" localSheetId="45">'[10]Risk Measures for IMA'!#REF!</definedName>
    <definedName name="fx_1dhvar_prev" localSheetId="67">'[10]Risk Measures for IMA'!#REF!</definedName>
    <definedName name="fx_1dhvar_prev" localSheetId="11">'[10]Risk Measures for IMA'!#REF!</definedName>
    <definedName name="fx_1dhvar_prev" localSheetId="57">'[10]Risk Measures for IMA'!#REF!</definedName>
    <definedName name="fx_1dhvar_prev" localSheetId="7">'[10]Risk Measures for IMA'!#REF!</definedName>
    <definedName name="fx_1dhvar_prev" localSheetId="3">'[10]Risk Measures for IMA'!#REF!</definedName>
    <definedName name="fx_1dhvar_prev" localSheetId="60">'[10]Risk Measures for IMA'!#REF!</definedName>
    <definedName name="fx_1dhvar_prev" localSheetId="61">'[10]Risk Measures for IMA'!#REF!</definedName>
    <definedName name="fx_1dhvar_prev">'[10]Risk Measures for IMA'!#REF!</definedName>
    <definedName name="FX_CY">'[7]Risk Measures for IMA'!$AA:$AA</definedName>
    <definedName name="FX_PP">'[7]Risk Measures for IMA'!$AH:$AH</definedName>
    <definedName name="FX_PY">'[7]Risk Measures for IMA'!$T:$T</definedName>
    <definedName name="FXcurrencies">[3]ActualsCalc!$C$26:$C$38</definedName>
    <definedName name="FXrates">[3]ActualsCalc!$C$26:$DD$38</definedName>
    <definedName name="GA">'[5]Lists-Aux'!$P:$P</definedName>
    <definedName name="gretsyh" localSheetId="11">'[10]Regulatory Capital'!#REF!</definedName>
    <definedName name="gretsyh" localSheetId="7">'[10]Regulatory Capital'!#REF!</definedName>
    <definedName name="gretsyh" localSheetId="3">'[10]Regulatory Capital'!#REF!</definedName>
    <definedName name="gretsyh">'[10]Regulatory Capital'!#REF!</definedName>
    <definedName name="Group">[4]Parameters!$C$93:$C$94</definedName>
    <definedName name="Group2">[12]Parameters!$C$42:$C$43</definedName>
    <definedName name="gt" localSheetId="63" hidden="1">{#N/A,#N/A,TRUE,"Sheet1"}</definedName>
    <definedName name="gt" localSheetId="66" hidden="1">{#N/A,#N/A,TRUE,"Sheet1"}</definedName>
    <definedName name="gt" localSheetId="31" hidden="1">{#N/A,#N/A,TRUE,"Sheet1"}</definedName>
    <definedName name="gt" localSheetId="67" hidden="1">{#N/A,#N/A,TRUE,"Sheet1"}</definedName>
    <definedName name="gt" localSheetId="9" hidden="1">{#N/A,#N/A,TRUE,"Sheet1"}</definedName>
    <definedName name="gt" localSheetId="22" hidden="1">{#N/A,#N/A,TRUE,"Sheet1"}</definedName>
    <definedName name="gt" hidden="1">{#N/A,#N/A,TRUE,"Sheet1"}</definedName>
    <definedName name="ho" localSheetId="11">#REF!</definedName>
    <definedName name="ho" localSheetId="7">#REF!</definedName>
    <definedName name="ho" localSheetId="3">#REF!</definedName>
    <definedName name="ho">#REF!</definedName>
    <definedName name="holidayrange">[7]Constants!$B$2:$C$7</definedName>
    <definedName name="HTML_CodePage" hidden="1">1252</definedName>
    <definedName name="HTML_Control" localSheetId="63" hidden="1">{"'Intranet Graphs'!$M$58","'Intranet Graphs'!$J$64","'Intranet Graphs'!$P$45"}</definedName>
    <definedName name="HTML_Control" localSheetId="66" hidden="1">{"'Intranet Graphs'!$M$58","'Intranet Graphs'!$J$64","'Intranet Graphs'!$P$45"}</definedName>
    <definedName name="HTML_Control" localSheetId="31" hidden="1">{"'Intranet Graphs'!$M$58","'Intranet Graphs'!$J$64","'Intranet Graphs'!$P$45"}</definedName>
    <definedName name="HTML_Control" localSheetId="67" hidden="1">{"'Intranet Graphs'!$M$58","'Intranet Graphs'!$J$64","'Intranet Graphs'!$P$45"}</definedName>
    <definedName name="HTML_Control" localSheetId="8" hidden="1">{"'Intranet Graphs'!$M$58","'Intranet Graphs'!$J$64","'Intranet Graphs'!$P$45"}</definedName>
    <definedName name="HTML_Control" localSheetId="9" hidden="1">{"'Intranet Graphs'!$M$58","'Intranet Graphs'!$J$64","'Intranet Graphs'!$P$45"}</definedName>
    <definedName name="HTML_Control" localSheetId="22" hidden="1">{"'Intranet Graphs'!$M$58","'Intranet Graphs'!$J$64","'Intranet Graphs'!$P$45"}</definedName>
    <definedName name="HTML_Control" hidden="1">{"'Intranet Graphs'!$M$58","'Intranet Graphs'!$J$64","'Intranet Graphs'!$P$45"}</definedName>
    <definedName name="HTML_Control_NEw" localSheetId="63" hidden="1">{"'Intranet Graphs'!$M$58","'Intranet Graphs'!$J$64","'Intranet Graphs'!$P$45"}</definedName>
    <definedName name="HTML_Control_NEw" localSheetId="66" hidden="1">{"'Intranet Graphs'!$M$58","'Intranet Graphs'!$J$64","'Intranet Graphs'!$P$45"}</definedName>
    <definedName name="HTML_Control_NEw" localSheetId="31" hidden="1">{"'Intranet Graphs'!$M$58","'Intranet Graphs'!$J$64","'Intranet Graphs'!$P$45"}</definedName>
    <definedName name="HTML_Control_NEw" localSheetId="67" hidden="1">{"'Intranet Graphs'!$M$58","'Intranet Graphs'!$J$64","'Intranet Graphs'!$P$45"}</definedName>
    <definedName name="HTML_Control_NEw" localSheetId="8" hidden="1">{"'Intranet Graphs'!$M$58","'Intranet Graphs'!$J$64","'Intranet Graphs'!$P$45"}</definedName>
    <definedName name="HTML_Control_NEw" localSheetId="9" hidden="1">{"'Intranet Graphs'!$M$58","'Intranet Graphs'!$J$64","'Intranet Graphs'!$P$45"}</definedName>
    <definedName name="HTML_Control_NEw" localSheetId="22" hidden="1">{"'Intranet Graphs'!$M$58","'Intranet Graphs'!$J$64","'Intranet Graphs'!$P$45"}</definedName>
    <definedName name="HTML_Control_NEw" hidden="1">{"'Intranet Graphs'!$M$58","'Intranet Graphs'!$J$64","'Intranet Graphs'!$P$45"}</definedName>
    <definedName name="HTML_Controlx" localSheetId="63" hidden="1">{"'Intranet Graphs'!$M$58","'Intranet Graphs'!$J$64","'Intranet Graphs'!$P$45"}</definedName>
    <definedName name="HTML_Controlx" localSheetId="66" hidden="1">{"'Intranet Graphs'!$M$58","'Intranet Graphs'!$J$64","'Intranet Graphs'!$P$45"}</definedName>
    <definedName name="HTML_Controlx" localSheetId="31" hidden="1">{"'Intranet Graphs'!$M$58","'Intranet Graphs'!$J$64","'Intranet Graphs'!$P$45"}</definedName>
    <definedName name="HTML_Controlx" localSheetId="67" hidden="1">{"'Intranet Graphs'!$M$58","'Intranet Graphs'!$J$64","'Intranet Graphs'!$P$45"}</definedName>
    <definedName name="HTML_Controlx" localSheetId="8" hidden="1">{"'Intranet Graphs'!$M$58","'Intranet Graphs'!$J$64","'Intranet Graphs'!$P$45"}</definedName>
    <definedName name="HTML_Controlx" localSheetId="9" hidden="1">{"'Intranet Graphs'!$M$58","'Intranet Graphs'!$J$64","'Intranet Graphs'!$P$45"}</definedName>
    <definedName name="HTML_Controlx" localSheetId="22"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M">'[5]Lists-Aux'!$Q:$Q</definedName>
    <definedName name="input_copies_path">[7]Constants!$B$36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_CY">'[7]Risk Measures for IMA'!$AB:$AB</definedName>
    <definedName name="IR_PP">'[7]Risk Measures for IMA'!$AI:$AI</definedName>
    <definedName name="IR_PY">'[7]Risk Measures for IMA'!$U:$U</definedName>
    <definedName name="JedenRadekPodSestavou" localSheetId="11">#REF!</definedName>
    <definedName name="JedenRadekPodSestavou" localSheetId="7">#REF!</definedName>
    <definedName name="JedenRadekPodSestavou" localSheetId="3">#REF!</definedName>
    <definedName name="JedenRadekPodSestavou">#REF!</definedName>
    <definedName name="JedenRadekPodSestavou_11" localSheetId="11">#REF!</definedName>
    <definedName name="JedenRadekPodSestavou_11" localSheetId="7">#REF!</definedName>
    <definedName name="JedenRadekPodSestavou_11" localSheetId="3">#REF!</definedName>
    <definedName name="JedenRadekPodSestavou_11">#REF!</definedName>
    <definedName name="JedenRadekPodSestavou_2" localSheetId="11">#REF!</definedName>
    <definedName name="JedenRadekPodSestavou_2" localSheetId="7">#REF!</definedName>
    <definedName name="JedenRadekPodSestavou_2" localSheetId="3">#REF!</definedName>
    <definedName name="JedenRadekPodSestavou_2">#REF!</definedName>
    <definedName name="JedenRadekPodSestavou_28" localSheetId="11">#REF!</definedName>
    <definedName name="JedenRadekPodSestavou_28" localSheetId="7">#REF!</definedName>
    <definedName name="JedenRadekPodSestavou_28" localSheetId="3">#REF!</definedName>
    <definedName name="JedenRadekPodSestavou_28">#REF!</definedName>
    <definedName name="JedenRadekVedleSestavy" localSheetId="11">#REF!</definedName>
    <definedName name="JedenRadekVedleSestavy" localSheetId="7">#REF!</definedName>
    <definedName name="JedenRadekVedleSestavy" localSheetId="3">#REF!</definedName>
    <definedName name="JedenRadekVedleSestavy">#REF!</definedName>
    <definedName name="JedenRadekVedleSestavy_11" localSheetId="11">#REF!</definedName>
    <definedName name="JedenRadekVedleSestavy_11" localSheetId="7">#REF!</definedName>
    <definedName name="JedenRadekVedleSestavy_11" localSheetId="3">#REF!</definedName>
    <definedName name="JedenRadekVedleSestavy_11">#REF!</definedName>
    <definedName name="JedenRadekVedleSestavy_2" localSheetId="11">#REF!</definedName>
    <definedName name="JedenRadekVedleSestavy_2" localSheetId="7">#REF!</definedName>
    <definedName name="JedenRadekVedleSestavy_2" localSheetId="3">#REF!</definedName>
    <definedName name="JedenRadekVedleSestavy_2">#REF!</definedName>
    <definedName name="JedenRadekVedleSestavy_28" localSheetId="11">#REF!</definedName>
    <definedName name="JedenRadekVedleSestavy_28" localSheetId="7">#REF!</definedName>
    <definedName name="JedenRadekVedleSestavy_28" localSheetId="3">#REF!</definedName>
    <definedName name="JedenRadekVedleSestavy_28">#REF!</definedName>
    <definedName name="kk">'[13]List details'!$C$5:$C$8</definedName>
    <definedName name="LatestKnown">[3]ActualsCalc!$BZ$6</definedName>
    <definedName name="LevRatio">[3]Settings!$J$69:$M$72</definedName>
    <definedName name="LiftECban">[3]Settings!$R$44</definedName>
    <definedName name="lkp5c47cf6d20164a748b485ee23595a849">'[14]1'!$A$2:$A$251</definedName>
    <definedName name="ll">'[13]List details'!$C$5:$C$8</definedName>
    <definedName name="MaxOblastTabulky" localSheetId="11">#REF!</definedName>
    <definedName name="MaxOblastTabulky" localSheetId="7">#REF!</definedName>
    <definedName name="MaxOblastTabulky" localSheetId="3">#REF!</definedName>
    <definedName name="MaxOblastTabulky">#REF!</definedName>
    <definedName name="MaxOblastTabulky_11" localSheetId="11">#REF!</definedName>
    <definedName name="MaxOblastTabulky_11" localSheetId="7">#REF!</definedName>
    <definedName name="MaxOblastTabulky_11" localSheetId="3">#REF!</definedName>
    <definedName name="MaxOblastTabulky_11">#REF!</definedName>
    <definedName name="MaxOblastTabulky_2" localSheetId="11">#REF!</definedName>
    <definedName name="MaxOblastTabulky_2" localSheetId="7">#REF!</definedName>
    <definedName name="MaxOblastTabulky_2" localSheetId="3">#REF!</definedName>
    <definedName name="MaxOblastTabulky_2">#REF!</definedName>
    <definedName name="MaxOblastTabulky_28" localSheetId="11">#REF!</definedName>
    <definedName name="MaxOblastTabulky_28" localSheetId="7">#REF!</definedName>
    <definedName name="MaxOblastTabulky_28" localSheetId="3">#REF!</definedName>
    <definedName name="MaxOblastTabulky_28">#REF!</definedName>
    <definedName name="MC">'[8]Lists-Aux'!$C:$C</definedName>
    <definedName name="Members">[8]Members!$D$3:E$2992</definedName>
    <definedName name="MemberStatereporting">[15]Lists!$B$2:$B$29</definedName>
    <definedName name="Methods">[3]Forecasts!$BF$19:$BF$27</definedName>
    <definedName name="MethodTable">[3]Settings!$T$6:$Y$15</definedName>
    <definedName name="mkrim_filename">[7]Constants!$B$107</definedName>
    <definedName name="mkrim_filename_prev">[7]Constants!$B$121</definedName>
    <definedName name="mkrim_path">[7]Constants!$B$106</definedName>
    <definedName name="mkrim_path_prev">[7]Constants!$B$120</definedName>
    <definedName name="mkrim_ws1">[7]Constants!$B$108</definedName>
    <definedName name="MTPy1">[3]AcqDiv!$AA$3</definedName>
    <definedName name="NEWNAME" localSheetId="63" hidden="1">{"'Intranet Graphs'!$M$58","'Intranet Graphs'!$J$64","'Intranet Graphs'!$P$45"}</definedName>
    <definedName name="NEWNAME" localSheetId="66" hidden="1">{"'Intranet Graphs'!$M$58","'Intranet Graphs'!$J$64","'Intranet Graphs'!$P$45"}</definedName>
    <definedName name="NEWNAME" localSheetId="31" hidden="1">{"'Intranet Graphs'!$M$58","'Intranet Graphs'!$J$64","'Intranet Graphs'!$P$45"}</definedName>
    <definedName name="NEWNAME" localSheetId="67" hidden="1">{"'Intranet Graphs'!$M$58","'Intranet Graphs'!$J$64","'Intranet Graphs'!$P$45"}</definedName>
    <definedName name="NEWNAME" localSheetId="8" hidden="1">{"'Intranet Graphs'!$M$58","'Intranet Graphs'!$J$64","'Intranet Graphs'!$P$45"}</definedName>
    <definedName name="NEWNAME" localSheetId="9" hidden="1">{"'Intranet Graphs'!$M$58","'Intranet Graphs'!$J$64","'Intranet Graphs'!$P$45"}</definedName>
    <definedName name="NEWNAME" localSheetId="22"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 localSheetId="11">#REF!</definedName>
    <definedName name="OblastDat2" localSheetId="7">#REF!</definedName>
    <definedName name="OblastDat2" localSheetId="3">#REF!</definedName>
    <definedName name="OblastDat2">#REF!</definedName>
    <definedName name="OblastDat2_11" localSheetId="11">#REF!</definedName>
    <definedName name="OblastDat2_11" localSheetId="7">#REF!</definedName>
    <definedName name="OblastDat2_11" localSheetId="3">#REF!</definedName>
    <definedName name="OblastDat2_11">#REF!</definedName>
    <definedName name="OblastDat2_2" localSheetId="11">#REF!</definedName>
    <definedName name="OblastDat2_2" localSheetId="7">#REF!</definedName>
    <definedName name="OblastDat2_2" localSheetId="3">#REF!</definedName>
    <definedName name="OblastDat2_2">#REF!</definedName>
    <definedName name="OblastDat2_28" localSheetId="11">#REF!</definedName>
    <definedName name="OblastDat2_28" localSheetId="7">#REF!</definedName>
    <definedName name="OblastDat2_28" localSheetId="3">#REF!</definedName>
    <definedName name="OblastDat2_28">#REF!</definedName>
    <definedName name="OblastNadpisuRadku" localSheetId="11">#REF!</definedName>
    <definedName name="OblastNadpisuRadku" localSheetId="7">#REF!</definedName>
    <definedName name="OblastNadpisuRadku" localSheetId="3">#REF!</definedName>
    <definedName name="OblastNadpisuRadku">#REF!</definedName>
    <definedName name="OblastNadpisuRadku_11" localSheetId="11">#REF!</definedName>
    <definedName name="OblastNadpisuRadku_11" localSheetId="7">#REF!</definedName>
    <definedName name="OblastNadpisuRadku_11" localSheetId="3">#REF!</definedName>
    <definedName name="OblastNadpisuRadku_11">#REF!</definedName>
    <definedName name="OblastNadpisuRadku_2" localSheetId="11">#REF!</definedName>
    <definedName name="OblastNadpisuRadku_2" localSheetId="7">#REF!</definedName>
    <definedName name="OblastNadpisuRadku_2" localSheetId="3">#REF!</definedName>
    <definedName name="OblastNadpisuRadku_2">#REF!</definedName>
    <definedName name="OblastNadpisuRadku_28" localSheetId="11">#REF!</definedName>
    <definedName name="OblastNadpisuRadku_28" localSheetId="7">#REF!</definedName>
    <definedName name="OblastNadpisuRadku_28" localSheetId="3">#REF!</definedName>
    <definedName name="OblastNadpisuRadku_28">#REF!</definedName>
    <definedName name="OblastNadpisuSloupcu" localSheetId="11">#REF!</definedName>
    <definedName name="OblastNadpisuSloupcu" localSheetId="7">#REF!</definedName>
    <definedName name="OblastNadpisuSloupcu" localSheetId="3">#REF!</definedName>
    <definedName name="OblastNadpisuSloupcu">#REF!</definedName>
    <definedName name="OblastNadpisuSloupcu_11" localSheetId="11">#REF!</definedName>
    <definedName name="OblastNadpisuSloupcu_11" localSheetId="7">#REF!</definedName>
    <definedName name="OblastNadpisuSloupcu_11" localSheetId="3">#REF!</definedName>
    <definedName name="OblastNadpisuSloupcu_11">#REF!</definedName>
    <definedName name="OblastNadpisuSloupcu_2" localSheetId="11">#REF!</definedName>
    <definedName name="OblastNadpisuSloupcu_2" localSheetId="7">#REF!</definedName>
    <definedName name="OblastNadpisuSloupcu_2" localSheetId="3">#REF!</definedName>
    <definedName name="OblastNadpisuSloupcu_2">#REF!</definedName>
    <definedName name="OblastNadpisuSloupcu_28" localSheetId="11">#REF!</definedName>
    <definedName name="OblastNadpisuSloupcu_28" localSheetId="7">#REF!</definedName>
    <definedName name="OblastNadpisuSloupcu_28" localSheetId="3">#REF!</definedName>
    <definedName name="OblastNadpisuSloupcu_28">#REF!</definedName>
    <definedName name="OpRisk" localSheetId="11">#REF!</definedName>
    <definedName name="OpRisk" localSheetId="7">#REF!</definedName>
    <definedName name="OpRisk" localSheetId="3">#REF!</definedName>
    <definedName name="OpRisk">#REF!</definedName>
    <definedName name="P2buffer">[3]Settings!$G$57:$H$60</definedName>
    <definedName name="PC" localSheetId="63">#REF!</definedName>
    <definedName name="PC" localSheetId="66">#REF!</definedName>
    <definedName name="PC" localSheetId="31">#REF!</definedName>
    <definedName name="PC" localSheetId="41">#REF!</definedName>
    <definedName name="PC" localSheetId="44">#REF!</definedName>
    <definedName name="PC" localSheetId="45">#REF!</definedName>
    <definedName name="PC" localSheetId="67">#REF!</definedName>
    <definedName name="PC" localSheetId="11">#REF!</definedName>
    <definedName name="PC" localSheetId="57">#REF!</definedName>
    <definedName name="PC" localSheetId="7">#REF!</definedName>
    <definedName name="PC" localSheetId="3">#REF!</definedName>
    <definedName name="PC" localSheetId="60">#REF!</definedName>
    <definedName name="PC" localSheetId="61">#REF!</definedName>
    <definedName name="PC">#REF!</definedName>
    <definedName name="PCT">'[5]Lists-Aux'!$U:$U</definedName>
    <definedName name="Periods">[3]Forecasts!$V$6</definedName>
    <definedName name="PFPubl06">[3]Settings!$D$41</definedName>
    <definedName name="PI">'[5]Lists-Aux'!$V:$V</definedName>
    <definedName name="PL">'[5]Lists-Aux'!$W:$W</definedName>
    <definedName name="PP_date">[7]Constants!$B$20</definedName>
    <definedName name="PP_year">[7]Constants!$B$21</definedName>
    <definedName name="PQ_date">[7]Constants!$B$24</definedName>
    <definedName name="PR">'[5]Lists-Aux'!$X:$X</definedName>
    <definedName name="previous_report_path">[7]Constants!$B$33</definedName>
    <definedName name="previous_reporting_year" localSheetId="63">[7]Constants!#REF!</definedName>
    <definedName name="previous_reporting_year" localSheetId="66">[7]Constants!#REF!</definedName>
    <definedName name="previous_reporting_year" localSheetId="31">[7]Constants!#REF!</definedName>
    <definedName name="previous_reporting_year" localSheetId="41">[7]Constants!#REF!</definedName>
    <definedName name="previous_reporting_year" localSheetId="44">[7]Constants!#REF!</definedName>
    <definedName name="previous_reporting_year" localSheetId="45">[7]Constants!#REF!</definedName>
    <definedName name="previous_reporting_year" localSheetId="67">[7]Constants!#REF!</definedName>
    <definedName name="previous_reporting_year" localSheetId="11">[7]Constants!#REF!</definedName>
    <definedName name="previous_reporting_year" localSheetId="57">[7]Constants!#REF!</definedName>
    <definedName name="previous_reporting_year" localSheetId="7">[7]Constants!#REF!</definedName>
    <definedName name="previous_reporting_year" localSheetId="3">[7]Constants!#REF!</definedName>
    <definedName name="previous_reporting_year" localSheetId="60">[7]Constants!#REF!</definedName>
    <definedName name="previous_reporting_year" localSheetId="61">[7]Constants!#REF!</definedName>
    <definedName name="previous_reporting_year">[7]Constants!#REF!</definedName>
    <definedName name="_xlnm.Print_Area" localSheetId="64">'AE3'!$B$2:$E$13</definedName>
    <definedName name="_xlnm.Print_Area" localSheetId="48">'CCR2'!$A$1:$F$10</definedName>
    <definedName name="_xlnm.Print_Area" localSheetId="50">'CCR5'!$A$1:$L$16</definedName>
    <definedName name="_xlnm.Print_Area" localSheetId="37">'CR4'!$B$2:$L$23</definedName>
    <definedName name="_xlnm.Print_Area" localSheetId="38">'CR5'!$B$2:$T$23</definedName>
    <definedName name="_xlnm.Print_Area" localSheetId="40">'CR6'!$A$2:$R$65</definedName>
    <definedName name="_xlnm.Print_Area" localSheetId="41">'CR6-A'!$B$2:$K$25</definedName>
    <definedName name="_xlnm.Print_Area" localSheetId="42">'CR7-A'!$B$2:$T$33</definedName>
    <definedName name="_xlnm.Print_Area" localSheetId="43">'CR8'!$A$2:$G$17</definedName>
    <definedName name="_xlnm.Print_Area" localSheetId="44">'CR9'!$A$2:$L$62</definedName>
    <definedName name="_xlnm.Print_Area" localSheetId="45">'CR9.1'!$A$2:$J$30</definedName>
    <definedName name="_xlnm.Print_Area" localSheetId="67">'IFRS 9'!$B$2:$G$29</definedName>
    <definedName name="_xlnm.Print_Area" localSheetId="23">'LIQ1'!$A$1:$L$38</definedName>
    <definedName name="_xlnm.Print_Area" localSheetId="18">'LR1'!$B$2:$D$19</definedName>
    <definedName name="_xlnm.Print_Area" localSheetId="19">'LR2'!$B$2:$E$72</definedName>
    <definedName name="_xlnm.Print_Area" localSheetId="20">'LR3'!$B$2:$D$16</definedName>
    <definedName name="_xlnm.Print_Area" localSheetId="55">'SEC5'!$B$1:$F$18</definedName>
    <definedName name="Print_Area_MI" localSheetId="11">#REF!</definedName>
    <definedName name="Print_Area_MI" localSheetId="7">#REF!</definedName>
    <definedName name="Print_Area_MI" localSheetId="3">#REF!</definedName>
    <definedName name="Print_Area_MI">#REF!</definedName>
    <definedName name="Print_Area_MI_11" localSheetId="11">#REF!</definedName>
    <definedName name="Print_Area_MI_11" localSheetId="7">#REF!</definedName>
    <definedName name="Print_Area_MI_11" localSheetId="3">#REF!</definedName>
    <definedName name="Print_Area_MI_11">#REF!</definedName>
    <definedName name="Print_Area_MI_2" localSheetId="11">#REF!</definedName>
    <definedName name="Print_Area_MI_2" localSheetId="7">#REF!</definedName>
    <definedName name="Print_Area_MI_2" localSheetId="3">#REF!</definedName>
    <definedName name="Print_Area_MI_2">#REF!</definedName>
    <definedName name="Print_Area_MI_28" localSheetId="11">#REF!</definedName>
    <definedName name="Print_Area_MI_28" localSheetId="7">#REF!</definedName>
    <definedName name="Print_Area_MI_28" localSheetId="3">#REF!</definedName>
    <definedName name="Print_Area_MI_28">#REF!</definedName>
    <definedName name="Print_Titles_MI" localSheetId="11">#REF!</definedName>
    <definedName name="Print_Titles_MI" localSheetId="7">#REF!</definedName>
    <definedName name="Print_Titles_MI" localSheetId="3">#REF!</definedName>
    <definedName name="Print_Titles_MI">#REF!</definedName>
    <definedName name="Print_Titles_MI_11" localSheetId="11">#REF!</definedName>
    <definedName name="Print_Titles_MI_11" localSheetId="7">#REF!</definedName>
    <definedName name="Print_Titles_MI_11" localSheetId="3">#REF!</definedName>
    <definedName name="Print_Titles_MI_11">#REF!</definedName>
    <definedName name="Print_Titles_MI_2" localSheetId="11">#REF!</definedName>
    <definedName name="Print_Titles_MI_2" localSheetId="7">#REF!</definedName>
    <definedName name="Print_Titles_MI_2" localSheetId="3">#REF!</definedName>
    <definedName name="Print_Titles_MI_2">#REF!</definedName>
    <definedName name="Print_Titles_MI_28" localSheetId="11">#REF!</definedName>
    <definedName name="Print_Titles_MI_28" localSheetId="7">#REF!</definedName>
    <definedName name="Print_Titles_MI_28" localSheetId="3">#REF!</definedName>
    <definedName name="Print_Titles_MI_28">#REF!</definedName>
    <definedName name="PY_date">[7]Constants!$B$16</definedName>
    <definedName name="PY_year">[7]Constants!$B$17</definedName>
    <definedName name="PYQ_date">[7]Constants!$B$28</definedName>
    <definedName name="Quarter_Capital">[7]Constants!$B$71</definedName>
    <definedName name="Quarters">[3]ActualsCalc!$A$4:$CY$4</definedName>
    <definedName name="Question04">[16]Options!$B$3:$B$7</definedName>
    <definedName name="Question05">[16]Options!$B$11:$B$14</definedName>
    <definedName name="Question06">[16]Options!$B$17:$B$19</definedName>
    <definedName name="Question07">[16]Options!$D$3:$D$8</definedName>
    <definedName name="Question10">[16]Options!$D$11:$D$14</definedName>
    <definedName name="Question12">[16]Options!$F$3:$F$4</definedName>
    <definedName name="Question14">[16]Options!$F$7:$F$8</definedName>
    <definedName name="Question17">[16]Options!$F$11:$F$14</definedName>
    <definedName name="Question20">[16]Options!$B$22:$B$24</definedName>
    <definedName name="Question22">[16]Options!$F$17:$F$19</definedName>
    <definedName name="Question23">[16]Options!$F$22:$F$23</definedName>
    <definedName name="Question25">[16]Options!$F$28:$F$31</definedName>
    <definedName name="Question27a">[16]Options!$D$17:$D$19</definedName>
    <definedName name="Question28">[16]Options!$B$28:$B$32</definedName>
    <definedName name="RC_1_2">'[7]Regulatory Capital'!$E$5</definedName>
    <definedName name="RC_1_3">'[7]Regulatory Capital'!$E$6</definedName>
    <definedName name="RC_1_4">'[7]Regulatory Capital'!$E$8</definedName>
    <definedName name="RC_1_5">'[7]Regulatory Capital'!$E$9</definedName>
    <definedName name="RC_1_6">'[7]Regulatory Capital'!$E$11</definedName>
    <definedName name="RC_1_7">'[7]Regulatory Capital'!$E$12</definedName>
    <definedName name="RC_2_2">'[7]Regulatory Capital'!$G$5</definedName>
    <definedName name="RC_2_3">'[7]Regulatory Capital'!$G$6</definedName>
    <definedName name="RC_2_4">'[7]Regulatory Capital'!$G$8</definedName>
    <definedName name="RC_2_5">'[7]Regulatory Capital'!$G$9</definedName>
    <definedName name="RC_2_6">'[7]Regulatory Capital'!$G$11</definedName>
    <definedName name="RC_2_7">'[7]Regulatory Capital'!$G$12</definedName>
    <definedName name="RC_3_2">'[7]Regulatory Capital'!$I$5</definedName>
    <definedName name="RC_3_3">'[7]Regulatory Capital'!$I$6</definedName>
    <definedName name="RC_3_4">'[7]Regulatory Capital'!$I$8</definedName>
    <definedName name="RC_3_5">'[7]Regulatory Capital'!$I$9</definedName>
    <definedName name="RC_3_6">'[7]Regulatory Capital'!$I$11</definedName>
    <definedName name="RC_3_7">'[7]Regulatory Capital'!$I$12</definedName>
    <definedName name="RC_4_1" localSheetId="63">'[7]EC and RC'!#REF!</definedName>
    <definedName name="RC_4_1" localSheetId="66">'[7]EC and RC'!#REF!</definedName>
    <definedName name="RC_4_1" localSheetId="31">'[7]EC and RC'!#REF!</definedName>
    <definedName name="RC_4_1" localSheetId="41">'[7]EC and RC'!#REF!</definedName>
    <definedName name="RC_4_1" localSheetId="44">'[7]EC and RC'!#REF!</definedName>
    <definedName name="RC_4_1" localSheetId="45">'[7]EC and RC'!#REF!</definedName>
    <definedName name="RC_4_1" localSheetId="67">'[7]EC and RC'!#REF!</definedName>
    <definedName name="RC_4_1" localSheetId="11">'[7]EC and RC'!#REF!</definedName>
    <definedName name="RC_4_1" localSheetId="57">'[7]EC and RC'!#REF!</definedName>
    <definedName name="RC_4_1" localSheetId="7">'[7]EC and RC'!#REF!</definedName>
    <definedName name="RC_4_1" localSheetId="3">'[7]EC and RC'!#REF!</definedName>
    <definedName name="RC_4_1" localSheetId="60">'[7]EC and RC'!#REF!</definedName>
    <definedName name="RC_4_1" localSheetId="61">'[7]EC and RC'!#REF!</definedName>
    <definedName name="RC_4_1">'[7]EC and RC'!#REF!</definedName>
    <definedName name="RC_4_2">'[7]Regulatory Capital'!$L$5</definedName>
    <definedName name="RC_4_3">'[7]Regulatory Capital'!$L$6</definedName>
    <definedName name="RC_4_4">'[7]Regulatory Capital'!$L$8</definedName>
    <definedName name="RC_4_5">'[7]Regulatory Capital'!$L$9</definedName>
    <definedName name="RC_4_6">'[7]Regulatory Capital'!$L$11</definedName>
    <definedName name="RC_4_7">'[7]Regulatory Capital'!$L$12</definedName>
    <definedName name="RC_5_2">'[7]Regulatory Capital'!$N$5</definedName>
    <definedName name="RC_5_3">'[7]Regulatory Capital'!$N$6</definedName>
    <definedName name="RC_5_4">'[7]Regulatory Capital'!$N$8</definedName>
    <definedName name="RC_5_5">'[7]Regulatory Capital'!$N$9</definedName>
    <definedName name="RC_5_6">'[7]Regulatory Capital'!$N$11</definedName>
    <definedName name="RC_5_7">'[7]Regulatory Capital'!$N$12</definedName>
    <definedName name="rc_formula1" localSheetId="63">[7]Constants!#REF!</definedName>
    <definedName name="rc_formula1" localSheetId="66">[7]Constants!#REF!</definedName>
    <definedName name="rc_formula1" localSheetId="31">[7]Constants!#REF!</definedName>
    <definedName name="rc_formula1" localSheetId="41">[7]Constants!#REF!</definedName>
    <definedName name="rc_formula1" localSheetId="44">[7]Constants!#REF!</definedName>
    <definedName name="rc_formula1" localSheetId="45">[7]Constants!#REF!</definedName>
    <definedName name="rc_formula1" localSheetId="67">[7]Constants!#REF!</definedName>
    <definedName name="rc_formula1" localSheetId="11">[7]Constants!#REF!</definedName>
    <definedName name="rc_formula1" localSheetId="57">[7]Constants!#REF!</definedName>
    <definedName name="rc_formula1" localSheetId="7">[7]Constants!#REF!</definedName>
    <definedName name="rc_formula1" localSheetId="3">[7]Constants!#REF!</definedName>
    <definedName name="rc_formula1" localSheetId="60">[7]Constants!#REF!</definedName>
    <definedName name="rc_formula1" localSheetId="61">[7]Constants!#REF!</definedName>
    <definedName name="rc_formula1">[7]Constants!#REF!</definedName>
    <definedName name="RC_startdate_new_tool">[7]Constants!$B$73</definedName>
    <definedName name="re" localSheetId="66">'[10]Regulatory Capital'!#REF!</definedName>
    <definedName name="re" localSheetId="41">'[10]Regulatory Capital'!#REF!</definedName>
    <definedName name="re" localSheetId="44">'[10]Regulatory Capital'!#REF!</definedName>
    <definedName name="re" localSheetId="45">'[10]Regulatory Capital'!#REF!</definedName>
    <definedName name="re" localSheetId="67">'[10]Regulatory Capital'!#REF!</definedName>
    <definedName name="re" localSheetId="11">'[10]Regulatory Capital'!#REF!</definedName>
    <definedName name="re" localSheetId="57">'[10]Regulatory Capital'!#REF!</definedName>
    <definedName name="re" localSheetId="7">'[10]Regulatory Capital'!#REF!</definedName>
    <definedName name="re" localSheetId="3">'[10]Regulatory Capital'!#REF!</definedName>
    <definedName name="re" localSheetId="60">'[10]Regulatory Capital'!#REF!</definedName>
    <definedName name="re" localSheetId="61">'[10]Regulatory Capital'!#REF!</definedName>
    <definedName name="re">'[10]Regulatory Capital'!#REF!</definedName>
    <definedName name="redemption">[3]Hybrids!$O$5:$O$6</definedName>
    <definedName name="report_filename">[7]Constants!$B$40</definedName>
    <definedName name="report_filename2">[7]Constants!$B$41</definedName>
    <definedName name="report_filename3">[7]Constants!$B$42</definedName>
    <definedName name="report_name">[7]Control!$D$4</definedName>
    <definedName name="report_path">[7]Constants!$B$34</definedName>
    <definedName name="Reporting_Date">[7]Control!$H$10</definedName>
    <definedName name="reporting_day" localSheetId="63">[7]Constants!#REF!</definedName>
    <definedName name="reporting_day" localSheetId="66">[7]Constants!#REF!</definedName>
    <definedName name="reporting_day" localSheetId="31">[7]Constants!#REF!</definedName>
    <definedName name="reporting_day" localSheetId="41">[7]Constants!#REF!</definedName>
    <definedName name="reporting_day" localSheetId="44">[7]Constants!#REF!</definedName>
    <definedName name="reporting_day" localSheetId="45">[7]Constants!#REF!</definedName>
    <definedName name="reporting_day" localSheetId="67">[7]Constants!#REF!</definedName>
    <definedName name="reporting_day" localSheetId="11">[7]Constants!#REF!</definedName>
    <definedName name="reporting_day" localSheetId="57">[7]Constants!#REF!</definedName>
    <definedName name="reporting_day" localSheetId="7">[7]Constants!#REF!</definedName>
    <definedName name="reporting_day" localSheetId="3">[7]Constants!#REF!</definedName>
    <definedName name="reporting_day" localSheetId="60">[7]Constants!#REF!</definedName>
    <definedName name="reporting_day" localSheetId="61">[7]Constants!#REF!</definedName>
    <definedName name="reporting_day">[7]Constants!#REF!</definedName>
    <definedName name="reporting_month" localSheetId="63">[7]Constants!#REF!</definedName>
    <definedName name="reporting_month" localSheetId="66">[7]Constants!#REF!</definedName>
    <definedName name="reporting_month" localSheetId="31">[7]Constants!#REF!</definedName>
    <definedName name="reporting_month" localSheetId="41">[7]Constants!#REF!</definedName>
    <definedName name="reporting_month" localSheetId="44">[7]Constants!#REF!</definedName>
    <definedName name="reporting_month" localSheetId="45">[7]Constants!#REF!</definedName>
    <definedName name="reporting_month" localSheetId="67">[7]Constants!#REF!</definedName>
    <definedName name="reporting_month" localSheetId="11">[7]Constants!#REF!</definedName>
    <definedName name="reporting_month" localSheetId="57">[7]Constants!#REF!</definedName>
    <definedName name="reporting_month" localSheetId="7">[7]Constants!#REF!</definedName>
    <definedName name="reporting_month" localSheetId="3">[7]Constants!#REF!</definedName>
    <definedName name="reporting_month" localSheetId="60">[7]Constants!#REF!</definedName>
    <definedName name="reporting_month" localSheetId="61">[7]Constants!#REF!</definedName>
    <definedName name="reporting_month">[7]Constants!#REF!</definedName>
    <definedName name="Reporting_Quarter">[7]Control!$H$9</definedName>
    <definedName name="Reporting_Year">[7]Control!$H$8</definedName>
    <definedName name="RepYear">[17]Sources!$C$2</definedName>
    <definedName name="ResultQtrs">[3]Forecasts!$BI$5:$CT$5</definedName>
    <definedName name="rfgf" localSheetId="11">'[1]Table 39_'!#REF!</definedName>
    <definedName name="rfgf" localSheetId="7">'[1]Table 39_'!#REF!</definedName>
    <definedName name="rfgf" localSheetId="3">'[1]Table 39_'!#REF!</definedName>
    <definedName name="rfgf">'[1]Table 39_'!#REF!</definedName>
    <definedName name="RP">'[5]Lists-Aux'!$Z:$Z</definedName>
    <definedName name="rrr">[11]Members!$D$3:E$2477</definedName>
    <definedName name="RSP">'[5]Lists-Aux'!$AA:$AA</definedName>
    <definedName name="RT">'[5]Lists-Aux'!$AB:$AB</definedName>
    <definedName name="RTT">'[5]Lists-Aux'!$AC:$AC</definedName>
    <definedName name="sa_filename">[7]Constants!$B$47</definedName>
    <definedName name="sa_formula1" localSheetId="63">[7]Constants!#REF!</definedName>
    <definedName name="sa_formula1" localSheetId="66">[7]Constants!#REF!</definedName>
    <definedName name="sa_formula1" localSheetId="31">[7]Constants!#REF!</definedName>
    <definedName name="sa_formula1" localSheetId="41">[7]Constants!#REF!</definedName>
    <definedName name="sa_formula1" localSheetId="44">[7]Constants!#REF!</definedName>
    <definedName name="sa_formula1" localSheetId="45">[7]Constants!#REF!</definedName>
    <definedName name="sa_formula1" localSheetId="67">[7]Constants!#REF!</definedName>
    <definedName name="sa_formula1" localSheetId="11">[7]Constants!#REF!</definedName>
    <definedName name="sa_formula1" localSheetId="57">[7]Constants!#REF!</definedName>
    <definedName name="sa_formula1" localSheetId="7">[7]Constants!#REF!</definedName>
    <definedName name="sa_formula1" localSheetId="3">[7]Constants!#REF!</definedName>
    <definedName name="sa_formula1" localSheetId="60">[7]Constants!#REF!</definedName>
    <definedName name="sa_formula1" localSheetId="61">[7]Constants!#REF!</definedName>
    <definedName name="sa_formula1">[7]Constants!#REF!</definedName>
    <definedName name="sa_formula2" localSheetId="63">[7]Constants!#REF!</definedName>
    <definedName name="sa_formula2" localSheetId="66">[7]Constants!#REF!</definedName>
    <definedName name="sa_formula2" localSheetId="31">[7]Constants!#REF!</definedName>
    <definedName name="sa_formula2" localSheetId="41">[7]Constants!#REF!</definedName>
    <definedName name="sa_formula2" localSheetId="44">[7]Constants!#REF!</definedName>
    <definedName name="sa_formula2" localSheetId="45">[7]Constants!#REF!</definedName>
    <definedName name="sa_formula2" localSheetId="67">[7]Constants!#REF!</definedName>
    <definedName name="sa_formula2" localSheetId="11">[7]Constants!#REF!</definedName>
    <definedName name="sa_formula2" localSheetId="57">[7]Constants!#REF!</definedName>
    <definedName name="sa_formula2" localSheetId="7">[7]Constants!#REF!</definedName>
    <definedName name="sa_formula2" localSheetId="3">[7]Constants!#REF!</definedName>
    <definedName name="sa_formula2" localSheetId="60">[7]Constants!#REF!</definedName>
    <definedName name="sa_formula2" localSheetId="61">[7]Constants!#REF!</definedName>
    <definedName name="sa_formula2">[7]Constants!#REF!</definedName>
    <definedName name="sa_path" localSheetId="63">[7]Constants!#REF!</definedName>
    <definedName name="sa_path" localSheetId="66">[7]Constants!#REF!</definedName>
    <definedName name="sa_path" localSheetId="41">[7]Constants!#REF!</definedName>
    <definedName name="sa_path" localSheetId="44">[7]Constants!#REF!</definedName>
    <definedName name="sa_path" localSheetId="45">[7]Constants!#REF!</definedName>
    <definedName name="sa_path" localSheetId="67">[7]Constants!#REF!</definedName>
    <definedName name="sa_path" localSheetId="11">[7]Constants!#REF!</definedName>
    <definedName name="sa_path" localSheetId="57">[7]Constants!#REF!</definedName>
    <definedName name="sa_path" localSheetId="7">[7]Constants!#REF!</definedName>
    <definedName name="sa_path" localSheetId="3">[7]Constants!#REF!</definedName>
    <definedName name="sa_path" localSheetId="60">[7]Constants!#REF!</definedName>
    <definedName name="sa_path" localSheetId="61">[7]Constants!#REF!</definedName>
    <definedName name="sa_path">[7]Constants!#REF!</definedName>
    <definedName name="sa_range_out3" localSheetId="63">'[10]Standardized Approach'!#REF!</definedName>
    <definedName name="sa_range_out3" localSheetId="66">'[10]Standardized Approach'!#REF!</definedName>
    <definedName name="sa_range_out3" localSheetId="41">'[10]Standardized Approach'!#REF!</definedName>
    <definedName name="sa_range_out3" localSheetId="44">'[10]Standardized Approach'!#REF!</definedName>
    <definedName name="sa_range_out3" localSheetId="45">'[10]Standardized Approach'!#REF!</definedName>
    <definedName name="sa_range_out3" localSheetId="67">'[10]Standardized Approach'!#REF!</definedName>
    <definedName name="sa_range_out3" localSheetId="11">'[10]Standardized Approach'!#REF!</definedName>
    <definedName name="sa_range_out3" localSheetId="57">'[10]Standardized Approach'!#REF!</definedName>
    <definedName name="sa_range_out3" localSheetId="7">'[10]Standardized Approach'!#REF!</definedName>
    <definedName name="sa_range_out3" localSheetId="3">'[10]Standardized Approach'!#REF!</definedName>
    <definedName name="sa_range_out3" localSheetId="60">'[10]Standardized Approach'!#REF!</definedName>
    <definedName name="sa_range_out3" localSheetId="61">'[10]Standardized Approach'!#REF!</definedName>
    <definedName name="sa_range_out3">'[10]Standardized Approach'!#REF!</definedName>
    <definedName name="sa_ws1" localSheetId="63">[7]Constants!#REF!</definedName>
    <definedName name="sa_ws1" localSheetId="66">[7]Constants!#REF!</definedName>
    <definedName name="sa_ws1" localSheetId="41">[7]Constants!#REF!</definedName>
    <definedName name="sa_ws1" localSheetId="44">[7]Constants!#REF!</definedName>
    <definedName name="sa_ws1" localSheetId="45">[7]Constants!#REF!</definedName>
    <definedName name="sa_ws1" localSheetId="67">[7]Constants!#REF!</definedName>
    <definedName name="sa_ws1" localSheetId="11">[7]Constants!#REF!</definedName>
    <definedName name="sa_ws1" localSheetId="57">[7]Constants!#REF!</definedName>
    <definedName name="sa_ws1" localSheetId="7">[7]Constants!#REF!</definedName>
    <definedName name="sa_ws1" localSheetId="3">[7]Constants!#REF!</definedName>
    <definedName name="sa_ws1" localSheetId="60">[7]Constants!#REF!</definedName>
    <definedName name="sa_ws1" localSheetId="61">[7]Constants!#REF!</definedName>
    <definedName name="sa_ws1">[7]Constants!#REF!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T">'[5]Lists-Aux'!$AD:$AD</definedName>
    <definedName name="SystBu">[3]Settings!$G$51:$H$56</definedName>
    <definedName name="T2noCall">[3]Settings!$G$15:$H$20</definedName>
    <definedName name="TA">'[8]Lists-Aux'!$AE:$AE</definedName>
    <definedName name="TD">'[5]Lists-Aux'!$AI:$AI</definedName>
    <definedName name="TI">'[5]Lists-Aux'!$AF:$AF</definedName>
    <definedName name="to_date" localSheetId="63">[7]Constants!#REF!</definedName>
    <definedName name="to_date" localSheetId="66">[7]Constants!#REF!</definedName>
    <definedName name="to_date" localSheetId="31">[7]Constants!#REF!</definedName>
    <definedName name="to_date" localSheetId="41">[7]Constants!#REF!</definedName>
    <definedName name="to_date" localSheetId="44">[7]Constants!#REF!</definedName>
    <definedName name="to_date" localSheetId="45">[7]Constants!#REF!</definedName>
    <definedName name="to_date" localSheetId="67">[7]Constants!#REF!</definedName>
    <definedName name="to_date" localSheetId="11">[7]Constants!#REF!</definedName>
    <definedName name="to_date" localSheetId="57">[7]Constants!#REF!</definedName>
    <definedName name="to_date" localSheetId="7">[7]Constants!#REF!</definedName>
    <definedName name="to_date" localSheetId="3">[7]Constants!#REF!</definedName>
    <definedName name="to_date" localSheetId="60">[7]Constants!#REF!</definedName>
    <definedName name="to_date" localSheetId="61">[7]Constants!#REF!</definedName>
    <definedName name="to_date">[7]Constants!#REF!</definedName>
    <definedName name="today">[7]Control!$H$7</definedName>
    <definedName name="Tool_path">[7]Constants!$B$32</definedName>
    <definedName name="total_1dhvar_current" localSheetId="63">'[10]Risk Measures for IMA'!#REF!</definedName>
    <definedName name="total_1dhvar_current" localSheetId="66">'[10]Risk Measures for IMA'!#REF!</definedName>
    <definedName name="total_1dhvar_current" localSheetId="31">'[10]Risk Measures for IMA'!#REF!</definedName>
    <definedName name="total_1dhvar_current" localSheetId="41">'[10]Risk Measures for IMA'!#REF!</definedName>
    <definedName name="total_1dhvar_current" localSheetId="44">'[10]Risk Measures for IMA'!#REF!</definedName>
    <definedName name="total_1dhvar_current" localSheetId="45">'[10]Risk Measures for IMA'!#REF!</definedName>
    <definedName name="total_1dhvar_current" localSheetId="67">'[10]Risk Measures for IMA'!#REF!</definedName>
    <definedName name="total_1dhvar_current" localSheetId="11">'[10]Risk Measures for IMA'!#REF!</definedName>
    <definedName name="total_1dhvar_current" localSheetId="57">'[10]Risk Measures for IMA'!#REF!</definedName>
    <definedName name="total_1dhvar_current" localSheetId="7">'[10]Risk Measures for IMA'!#REF!</definedName>
    <definedName name="total_1dhvar_current" localSheetId="3">'[10]Risk Measures for IMA'!#REF!</definedName>
    <definedName name="total_1dhvar_current" localSheetId="60">'[10]Risk Measures for IMA'!#REF!</definedName>
    <definedName name="total_1dhvar_current" localSheetId="61">'[10]Risk Measures for IMA'!#REF!</definedName>
    <definedName name="total_1dhvar_current">'[10]Risk Measures for IMA'!#REF!</definedName>
    <definedName name="total_1dhvar_previous" localSheetId="63">'[10]Risk Measures for IMA'!#REF!</definedName>
    <definedName name="total_1dhvar_previous" localSheetId="66">'[10]Risk Measures for IMA'!#REF!</definedName>
    <definedName name="total_1dhvar_previous" localSheetId="31">'[10]Risk Measures for IMA'!#REF!</definedName>
    <definedName name="total_1dhvar_previous" localSheetId="41">'[10]Risk Measures for IMA'!#REF!</definedName>
    <definedName name="total_1dhvar_previous" localSheetId="44">'[10]Risk Measures for IMA'!#REF!</definedName>
    <definedName name="total_1dhvar_previous" localSheetId="45">'[10]Risk Measures for IMA'!#REF!</definedName>
    <definedName name="total_1dhvar_previous" localSheetId="67">'[10]Risk Measures for IMA'!#REF!</definedName>
    <definedName name="total_1dhvar_previous" localSheetId="11">'[10]Risk Measures for IMA'!#REF!</definedName>
    <definedName name="total_1dhvar_previous" localSheetId="57">'[10]Risk Measures for IMA'!#REF!</definedName>
    <definedName name="total_1dhvar_previous" localSheetId="7">'[10]Risk Measures for IMA'!#REF!</definedName>
    <definedName name="total_1dhvar_previous" localSheetId="3">'[10]Risk Measures for IMA'!#REF!</definedName>
    <definedName name="total_1dhvar_previous" localSheetId="60">'[10]Risk Measures for IMA'!#REF!</definedName>
    <definedName name="total_1dhvar_previous" localSheetId="61">'[10]Risk Measures for IMA'!#REF!</definedName>
    <definedName name="total_1dhvar_previous">'[10]Risk Measures for IMA'!#REF!</definedName>
    <definedName name="TOTAL_CY">'[7]Risk Measures for IMA'!$AC:$AC</definedName>
    <definedName name="TOTAL_PP">'[7]Risk Measures for IMA'!$AJ:$AJ</definedName>
    <definedName name="TOTAL_PY">'[7]Risk Measures for IMA'!$V:$V</definedName>
    <definedName name="UES">'[5]Lists-Aux'!$AG:$AG</definedName>
    <definedName name="Valid1" localSheetId="11">#REF!</definedName>
    <definedName name="Valid1" localSheetId="7">#REF!</definedName>
    <definedName name="Valid1" localSheetId="3">#REF!</definedName>
    <definedName name="Valid1">#REF!</definedName>
    <definedName name="Valid2" localSheetId="11">#REF!</definedName>
    <definedName name="Valid2" localSheetId="7">#REF!</definedName>
    <definedName name="Valid2" localSheetId="3">#REF!</definedName>
    <definedName name="Valid2">#REF!</definedName>
    <definedName name="Valid3" localSheetId="11">#REF!</definedName>
    <definedName name="Valid3" localSheetId="7">#REF!</definedName>
    <definedName name="Valid3" localSheetId="3">#REF!</definedName>
    <definedName name="Valid3">#REF!</definedName>
    <definedName name="Valid4" localSheetId="11">#REF!</definedName>
    <definedName name="Valid4" localSheetId="7">#REF!</definedName>
    <definedName name="Valid4" localSheetId="3">#REF!</definedName>
    <definedName name="Valid4">#REF!</definedName>
    <definedName name="Valid5" localSheetId="11">#REF!</definedName>
    <definedName name="Valid5" localSheetId="7">#REF!</definedName>
    <definedName name="Valid5" localSheetId="3">#REF!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63" hidden="1">{#N/A,#N/A,FALSE,"Market data _ Interest 3,12,60"}</definedName>
    <definedName name="wrn.Market._.data._._._.Interes." localSheetId="66" hidden="1">{#N/A,#N/A,FALSE,"Market data _ Interest 3,12,60"}</definedName>
    <definedName name="wrn.Market._.data._._._.Interes." localSheetId="31" hidden="1">{#N/A,#N/A,FALSE,"Market data _ Interest 3,12,60"}</definedName>
    <definedName name="wrn.Market._.data._._._.Interes." localSheetId="67" hidden="1">{#N/A,#N/A,FALSE,"Market data _ Interest 3,12,60"}</definedName>
    <definedName name="wrn.Market._.data._._._.Interes." localSheetId="8" hidden="1">{#N/A,#N/A,FALSE,"Market data _ Interest 3,12,60"}</definedName>
    <definedName name="wrn.Market._.data._._._.Interes." localSheetId="9" hidden="1">{#N/A,#N/A,FALSE,"Market data _ Interest 3,12,60"}</definedName>
    <definedName name="wrn.Market._.data._._._.Interes." localSheetId="22" hidden="1">{#N/A,#N/A,FALSE,"Market data _ Interest 3,12,60"}</definedName>
    <definedName name="wrn.Market._.data._._._.Interes." hidden="1">{#N/A,#N/A,FALSE,"Market data _ Interest 3,12,60"}</definedName>
    <definedName name="wrn.Market._.data._.Volatilities." localSheetId="63" hidden="1">{#N/A,#N/A,TRUE,"Sheet1"}</definedName>
    <definedName name="wrn.Market._.data._.Volatilities." localSheetId="66" hidden="1">{#N/A,#N/A,TRUE,"Sheet1"}</definedName>
    <definedName name="wrn.Market._.data._.Volatilities." localSheetId="31" hidden="1">{#N/A,#N/A,TRUE,"Sheet1"}</definedName>
    <definedName name="wrn.Market._.data._.Volatilities." localSheetId="67" hidden="1">{#N/A,#N/A,TRUE,"Sheet1"}</definedName>
    <definedName name="wrn.Market._.data._.Volatilities." localSheetId="8" hidden="1">{#N/A,#N/A,TRUE,"Sheet1"}</definedName>
    <definedName name="wrn.Market._.data._.Volatilities." localSheetId="9" hidden="1">{#N/A,#N/A,TRUE,"Sheet1"}</definedName>
    <definedName name="wrn.Market._.data._.Volatilities." localSheetId="22" hidden="1">{#N/A,#N/A,TRUE,"Sheet1"}</definedName>
    <definedName name="wrn.Market._.data._.Volatilities." hidden="1">{#N/A,#N/A,TRUE,"Sheet1"}</definedName>
    <definedName name="XBRL">[6]Lists!$A$17:$A$19</definedName>
    <definedName name="XX">[5]Dimensions!$B$2:$B$78</definedName>
    <definedName name="yearsFC">[3]Forecasts!$AD$7:$AW$7</definedName>
    <definedName name="YesNo">[4]Parameters!$C$90:$C$91</definedName>
    <definedName name="YesNoBasel2" localSheetId="11">[4]Parameters!#REF!</definedName>
    <definedName name="YesNoBasel2" localSheetId="7">[4]Parameters!#REF!</definedName>
    <definedName name="YesNoBasel2" localSheetId="3">[4]Parameters!#REF!</definedName>
    <definedName name="YesNoBasel2">[4]Parameters!#REF!</definedName>
    <definedName name="YesNoNA" localSheetId="11">#REF!</definedName>
    <definedName name="YesNoNA" localSheetId="7">#REF!</definedName>
    <definedName name="YesNoNA" localSheetId="3">#REF!</definedName>
    <definedName name="YesNoNA">#REF!</definedName>
    <definedName name="ytrey" localSheetId="11">'[1]Table 39_'!#REF!</definedName>
    <definedName name="ytrey">'[1]Table 39_'!#REF!</definedName>
    <definedName name="zd" localSheetId="41">'[10]Regulatory Capital'!#REF!</definedName>
    <definedName name="zd" localSheetId="44">'[10]Regulatory Capital'!#REF!</definedName>
    <definedName name="zd" localSheetId="45">'[10]Regulatory Capital'!#REF!</definedName>
    <definedName name="zd" localSheetId="11">'[10]Regulatory Capital'!#REF!</definedName>
    <definedName name="zd" localSheetId="57">'[10]Regulatory Capital'!#REF!</definedName>
    <definedName name="zd" localSheetId="7">'[10]Regulatory Capital'!#REF!</definedName>
    <definedName name="zd" localSheetId="3">'[10]Regulatory Capital'!#REF!</definedName>
    <definedName name="zd" localSheetId="60">'[10]Regulatory Capital'!#REF!</definedName>
    <definedName name="zd" localSheetId="61">'[10]Regulatory Capital'!#REF!</definedName>
    <definedName name="zd">'[10]Regulatory Capital'!#REF!</definedName>
    <definedName name="zxasdafsds" localSheetId="11">#REF!</definedName>
    <definedName name="zxasdafsds" localSheetId="7">#REF!</definedName>
    <definedName name="zxasdafsds" localSheetId="3">#REF!</definedName>
    <definedName name="zxasdafsds">#REF!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2" i="40" l="1"/>
  <c r="R6" i="65" l="1"/>
  <c r="R10" i="65"/>
  <c r="E51" i="90" l="1"/>
  <c r="O23" i="54"/>
  <c r="N23" i="54"/>
  <c r="L23" i="54"/>
  <c r="G23" i="54"/>
  <c r="E32" i="57"/>
  <c r="F32" i="57"/>
  <c r="G32" i="57"/>
  <c r="H32" i="57"/>
  <c r="I32" i="57"/>
  <c r="J32" i="57"/>
  <c r="K32" i="57"/>
  <c r="L32" i="57"/>
  <c r="M32" i="57"/>
  <c r="N32" i="57"/>
  <c r="O32" i="57"/>
  <c r="P32" i="57"/>
  <c r="E23" i="54"/>
  <c r="P8" i="62"/>
  <c r="R8" i="65"/>
  <c r="R9" i="65"/>
  <c r="R7" i="65"/>
  <c r="J53" i="72"/>
  <c r="F23" i="54"/>
  <c r="D23" i="54"/>
  <c r="D76" i="83"/>
  <c r="D56" i="83"/>
  <c r="D15" i="27"/>
  <c r="I15" i="23"/>
  <c r="J15" i="23"/>
  <c r="K15" i="23"/>
  <c r="H15" i="23"/>
  <c r="M23" i="54" l="1"/>
</calcChain>
</file>

<file path=xl/sharedStrings.xml><?xml version="1.0" encoding="utf-8"?>
<sst xmlns="http://schemas.openxmlformats.org/spreadsheetml/2006/main" count="2595" uniqueCount="1720">
  <si>
    <t>Net Stable Funding Ratio</t>
  </si>
  <si>
    <t>Template EU CCR1 – Analysis of CCR exposure by approach</t>
  </si>
  <si>
    <t>Replacement cost (RC)</t>
  </si>
  <si>
    <t>Potential future exposure  (PFE)</t>
  </si>
  <si>
    <t>EEPE</t>
  </si>
  <si>
    <t>Exposure value pre-CRM</t>
  </si>
  <si>
    <t>Exposure value post-CRM</t>
  </si>
  <si>
    <t>Exposure value</t>
  </si>
  <si>
    <t>RWEA</t>
  </si>
  <si>
    <t>EU1</t>
  </si>
  <si>
    <t>EU - Original Exposure Method (for derivatives)</t>
  </si>
  <si>
    <t>1.4</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</si>
  <si>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</si>
  <si>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</si>
  <si>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</si>
  <si>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</si>
  <si>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</si>
  <si>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</si>
  <si>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</si>
  <si>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</si>
  <si>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</si>
  <si>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</si>
  <si>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</si>
  <si>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</si>
  <si>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</si>
  <si>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Total</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</si>
  <si>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</si>
  <si>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</si>
  <si>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</si>
  <si>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</si>
  <si>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</si>
  <si>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 xml:space="preserve">Total transactions subject to own funds requirements for CVA risk </t>
  </si>
  <si>
    <t>Risk weight</t>
  </si>
  <si>
    <t>Others</t>
  </si>
  <si>
    <t>Public sector entities</t>
  </si>
  <si>
    <t>Multilateral development banks</t>
  </si>
  <si>
    <t>International organisations</t>
  </si>
  <si>
    <t>Institutions</t>
  </si>
  <si>
    <t>Corporates</t>
  </si>
  <si>
    <t>Retail</t>
  </si>
  <si>
    <t>Institutions and corporates with a short-term credit assessment</t>
  </si>
  <si>
    <t>Other items</t>
  </si>
  <si>
    <t>Total exposure value</t>
  </si>
  <si>
    <t>Template EU CCR4 – IRB approach – CCR exposures by exposure class and PD scale</t>
  </si>
  <si>
    <t>PD scale</t>
  </si>
  <si>
    <t>Exposure weighted average PD (%)</t>
  </si>
  <si>
    <t>Number of obligors</t>
  </si>
  <si>
    <t>Exposure weighted average LGD (%)</t>
  </si>
  <si>
    <t>Exposure weighted average maturity (years)</t>
  </si>
  <si>
    <t>Density of risk weighted exposure amount</t>
  </si>
  <si>
    <t>0.00 to &lt;0.15</t>
  </si>
  <si>
    <t>0.15 to &lt;0.25</t>
  </si>
  <si>
    <t>0.25 to &lt;0.50</t>
  </si>
  <si>
    <t>0.50 to &lt;0.75</t>
  </si>
  <si>
    <t>0.75 to &lt;2.50</t>
  </si>
  <si>
    <t>2.50 to &lt;10.00</t>
  </si>
  <si>
    <t>10.00 to &lt;100.00</t>
  </si>
  <si>
    <t>100.00 (Default)</t>
  </si>
  <si>
    <t>Total (all CCR relevant exposure classes)</t>
  </si>
  <si>
    <t>Central governments and central banks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</si>
  <si>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</si>
  <si>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</si>
  <si>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</si>
  <si>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</si>
  <si>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</si>
  <si>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</si>
  <si>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</si>
  <si>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</si>
  <si>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</si>
  <si>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</si>
  <si>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</si>
  <si>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</si>
  <si>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</si>
  <si>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</si>
  <si>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</si>
  <si>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Template 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</si>
  <si>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</si>
  <si>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</si>
  <si>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</si>
  <si>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</si>
  <si>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</si>
  <si>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</si>
  <si>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</si>
  <si>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</si>
  <si>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</si>
  <si>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</si>
  <si>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</si>
  <si>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</si>
  <si>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</si>
  <si>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010</t>
  </si>
  <si>
    <t>030</t>
  </si>
  <si>
    <t>040</t>
  </si>
  <si>
    <t>050</t>
  </si>
  <si>
    <t>060</t>
  </si>
  <si>
    <t>080</t>
  </si>
  <si>
    <t>090</t>
  </si>
  <si>
    <t>070</t>
  </si>
  <si>
    <t>Risk weighted exposure amount</t>
  </si>
  <si>
    <t>EU-20a</t>
  </si>
  <si>
    <t>EU-20b</t>
  </si>
  <si>
    <t>EU-20c</t>
  </si>
  <si>
    <t>Equity</t>
  </si>
  <si>
    <t>Template EU LIQ1 - Quantitative information of LCR</t>
  </si>
  <si>
    <t>EU 1a</t>
  </si>
  <si>
    <t>EU 1b</t>
  </si>
  <si>
    <t>Number of data points used in the calculation of averages</t>
  </si>
  <si>
    <t>HIGH-QUALITY LIQUID ASSETS</t>
  </si>
  <si>
    <t>CASH - OUTFLOWS</t>
  </si>
  <si>
    <t>Stable deposits</t>
  </si>
  <si>
    <t>Less stable deposits</t>
  </si>
  <si>
    <t>TOTAL CASH OUTFLOWS</t>
  </si>
  <si>
    <t>CASH - INFLOWS</t>
  </si>
  <si>
    <t>EU-19a</t>
  </si>
  <si>
    <t>EU-19b</t>
  </si>
  <si>
    <t>TOTAL CASH INFLOWS</t>
  </si>
  <si>
    <t>Fully exempt inflows</t>
  </si>
  <si>
    <t>Inflows subject to 90% cap</t>
  </si>
  <si>
    <t>Inflows subject to 75% cap</t>
  </si>
  <si>
    <t xml:space="preserve">TOTAL ADJUSTED VALUE </t>
  </si>
  <si>
    <t>TOTAL NET CASH OUTFLOWS</t>
  </si>
  <si>
    <t xml:space="preserve">Template EU LIQ2: Net Stable Funding Ratio </t>
  </si>
  <si>
    <t>(in currency amount)</t>
  </si>
  <si>
    <t>Unweighted value by residual maturity</t>
  </si>
  <si>
    <t>Weighted value</t>
  </si>
  <si>
    <t>&lt; 6 months</t>
  </si>
  <si>
    <t>6 months to &lt; 1yr</t>
  </si>
  <si>
    <t>≥ 1yr</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</si>
  <si>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</si>
  <si>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</si>
  <si>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</si>
  <si>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</si>
  <si>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</si>
  <si>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</si>
  <si>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</si>
  <si>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</si>
  <si>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</si>
  <si>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</si>
  <si>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</si>
  <si>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</si>
  <si>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Total high-quality liquid assets (HQLA)</t>
  </si>
  <si>
    <t>EU-15a</t>
  </si>
  <si>
    <t>Assets encumbered for more than 12m in cover pool</t>
  </si>
  <si>
    <t>Deposits held at other financial institutions for operational purposes</t>
  </si>
  <si>
    <t>Performing loans and securities:</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</si>
  <si>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</si>
  <si>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</si>
  <si>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</si>
  <si>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</si>
  <si>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</si>
  <si>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</si>
  <si>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</si>
  <si>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</si>
  <si>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</si>
  <si>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</si>
  <si>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</si>
  <si>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</si>
  <si>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Net Stable Funding Ratio (%)</t>
  </si>
  <si>
    <t>Total own funds requirements</t>
  </si>
  <si>
    <t>Covered bonds</t>
  </si>
  <si>
    <t>Exposures in default</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</si>
  <si>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</si>
  <si>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</si>
  <si>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</si>
  <si>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</si>
  <si>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</si>
  <si>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</si>
  <si>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</si>
  <si>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</si>
  <si>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</si>
  <si>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</si>
  <si>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</si>
  <si>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</si>
  <si>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</si>
  <si>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</si>
  <si>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</si>
  <si>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</si>
  <si>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020</t>
  </si>
  <si>
    <t>100</t>
  </si>
  <si>
    <t>110</t>
  </si>
  <si>
    <t>120</t>
  </si>
  <si>
    <t>130</t>
  </si>
  <si>
    <t>140</t>
  </si>
  <si>
    <t>150</t>
  </si>
  <si>
    <t>Off-balance sheet exposures</t>
  </si>
  <si>
    <t>160</t>
  </si>
  <si>
    <t>170</t>
  </si>
  <si>
    <t>180</t>
  </si>
  <si>
    <t>190</t>
  </si>
  <si>
    <t>200</t>
  </si>
  <si>
    <t>210</t>
  </si>
  <si>
    <t>220</t>
  </si>
  <si>
    <t>Gross carrying amount</t>
  </si>
  <si>
    <t xml:space="preserve">Unsecured carrying amount </t>
  </si>
  <si>
    <t>Secured carrying amount</t>
  </si>
  <si>
    <t xml:space="preserve">Debt securities </t>
  </si>
  <si>
    <t xml:space="preserve">     Of which non-performing exposures</t>
  </si>
  <si>
    <t xml:space="preserve">            Of which defaulted </t>
  </si>
  <si>
    <t>Template 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</si>
  <si>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</si>
  <si>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</si>
  <si>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</si>
  <si>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</si>
  <si>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</si>
  <si>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exposures</t>
  </si>
  <si>
    <t>Off-balance-sheet amount</t>
  </si>
  <si>
    <t xml:space="preserve">RWEA density (%) </t>
  </si>
  <si>
    <t>Central governments or central banks</t>
  </si>
  <si>
    <t>Regional government or local authorities</t>
  </si>
  <si>
    <t>Secured by mortgages on immovable property</t>
  </si>
  <si>
    <t>Exposures associated with particularly high risk</t>
  </si>
  <si>
    <t>Collective investment undertakings</t>
  </si>
  <si>
    <t>Template EU CR5 – standardised approach</t>
  </si>
  <si>
    <t>Of which unrated</t>
  </si>
  <si>
    <t>Unit or shares in collective investment undertakings</t>
  </si>
  <si>
    <t>A-IRB</t>
  </si>
  <si>
    <t>On-balance sheet exposures</t>
  </si>
  <si>
    <t>Off-balance-sheet exposures pre-CCF</t>
  </si>
  <si>
    <t>Exposure weighted average CCF</t>
  </si>
  <si>
    <t>Exposure post CCF and post CRM</t>
  </si>
  <si>
    <t>Risk weighted exposure amount after supporting factors</t>
  </si>
  <si>
    <t>Expected loss amount</t>
  </si>
  <si>
    <t>0.00 to &lt;0.10</t>
  </si>
  <si>
    <t>0.10  to &lt;0.15</t>
  </si>
  <si>
    <t>0.75 to &lt;1.75</t>
  </si>
  <si>
    <t>1.75 to &lt;2.5</t>
  </si>
  <si>
    <t>2.5 to &lt;5</t>
  </si>
  <si>
    <t>5 to &lt;10</t>
  </si>
  <si>
    <t>10 to &lt;20</t>
  </si>
  <si>
    <t>20 to &lt;30</t>
  </si>
  <si>
    <t>30.00 to &lt;100.00</t>
  </si>
  <si>
    <t>F-IRB</t>
  </si>
  <si>
    <t>Off-balance-sheet exposures  pre-CCF</t>
  </si>
  <si>
    <t>Exposure weighted average PD</t>
  </si>
  <si>
    <t>Template EU CR7-A – IRB approach – Disclosure of the extent of the use of CRM techniques</t>
  </si>
  <si>
    <t xml:space="preserve">Total exposures
</t>
  </si>
  <si>
    <t>Credit risk Mitigation methods in the calculation of RWEAs</t>
  </si>
  <si>
    <t>Asset size (+/-)</t>
  </si>
  <si>
    <t>Asset quality (+/-)</t>
  </si>
  <si>
    <t>Model updates (+/-)</t>
  </si>
  <si>
    <t>Methodology and policy (+/-)</t>
  </si>
  <si>
    <t>Acquisitions and disposals (+/-)</t>
  </si>
  <si>
    <t>Foreign exchange movements (+/-)</t>
  </si>
  <si>
    <t>Other (+/-)</t>
  </si>
  <si>
    <t>Institution acts as originator</t>
  </si>
  <si>
    <t>Institution acts as sponsor</t>
  </si>
  <si>
    <t>Institution acts as investor</t>
  </si>
  <si>
    <t>Traditional</t>
  </si>
  <si>
    <t>Synthetic</t>
  </si>
  <si>
    <t>Sub-total</t>
  </si>
  <si>
    <t>STS</t>
  </si>
  <si>
    <t>Non-STS</t>
  </si>
  <si>
    <t>of which SRT</t>
  </si>
  <si>
    <t>Total exposures</t>
  </si>
  <si>
    <t>Retail (total)</t>
  </si>
  <si>
    <t>Wholesale (total)</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</si>
  <si>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</si>
  <si>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</si>
  <si>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</si>
  <si>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</si>
  <si>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</si>
  <si>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</si>
  <si>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</si>
  <si>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</si>
  <si>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</si>
  <si>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</si>
  <si>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</si>
  <si>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</si>
  <si>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1250%/ deductions</t>
  </si>
  <si>
    <t xml:space="preserve">   Securitisation</t>
  </si>
  <si>
    <t xml:space="preserve">       Retail underlying</t>
  </si>
  <si>
    <t xml:space="preserve">       Of which STS</t>
  </si>
  <si>
    <t xml:space="preserve">       Wholesale</t>
  </si>
  <si>
    <t xml:space="preserve">   Re-securitisation</t>
  </si>
  <si>
    <t>Template EU-SEC4 - Securitisation exposures in the non-trading book and associated regulatory capital requirements - institution acting as investor</t>
  </si>
  <si>
    <t xml:space="preserve">Traditional securitisation </t>
  </si>
  <si>
    <t xml:space="preserve">Synthetic securitisation </t>
  </si>
  <si>
    <t>Exposures securitised by the institution - Institution acts as originator or as sponsor</t>
  </si>
  <si>
    <t>Total outstanding nominal amount</t>
  </si>
  <si>
    <t>Total amount of specific credit risk adjustments made during the period</t>
  </si>
  <si>
    <t>Of which exposures in default</t>
  </si>
  <si>
    <t>Template EU CQ1: Credit quality of forborne exposures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</si>
  <si>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</si>
  <si>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</si>
  <si>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</si>
  <si>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</si>
  <si>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</si>
  <si>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</si>
  <si>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</si>
  <si>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</si>
  <si>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</si>
  <si>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</si>
  <si>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</si>
  <si>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</si>
  <si>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</si>
  <si>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</si>
  <si>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Loan commitments given</t>
  </si>
  <si>
    <t>Template EU CQ4: Quality of non-performing exposures by geography </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</si>
  <si>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</si>
  <si>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</si>
  <si>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</si>
  <si>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</si>
  <si>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</si>
  <si>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</si>
  <si>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</si>
  <si>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Other countries</t>
  </si>
  <si>
    <t>Off balance sheet exposures</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</si>
  <si>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</si>
  <si>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</si>
  <si>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</si>
  <si>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</si>
  <si>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</si>
  <si>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</si>
  <si>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</si>
  <si>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</si>
  <si>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</si>
  <si>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</si>
  <si>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</si>
  <si>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</si>
  <si>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</si>
  <si>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</si>
  <si>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</si>
  <si>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</si>
  <si>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</si>
  <si>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</si>
  <si>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</si>
  <si>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</si>
  <si>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Template EU CCyB1 - Geographical distribution of credit exposures relevant for the calculation of the countercyclical buffer</t>
  </si>
  <si>
    <t>General credit exposures</t>
  </si>
  <si>
    <t>Relevant credit exposures – Market risk</t>
  </si>
  <si>
    <t>Securitisation exposures  Exposure value for non-trading book</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</si>
  <si>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</si>
  <si>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</si>
  <si>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</si>
  <si>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</si>
  <si>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</si>
  <si>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</si>
  <si>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</si>
  <si>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</si>
  <si>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</si>
  <si>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</si>
  <si>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</si>
  <si>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Template EU CCyB2 - Amount of institution-specific countercyclical capital buffer</t>
  </si>
  <si>
    <t>Total risk exposure amount</t>
  </si>
  <si>
    <t>Institution specific countercyclical capital buffer rate</t>
  </si>
  <si>
    <t>Institution specific countercyclical capital buffer requirement</t>
  </si>
  <si>
    <t>Template EU CQ5: Credit quality of loans and advances to non-financial corporations by industry</t>
  </si>
  <si>
    <t>Total high-quality liquid assets (HQLA), after application of haircuts in line with Article 9 of regulation (EU) 2015/61</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</si>
  <si>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</si>
  <si>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</si>
  <si>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</si>
  <si>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</si>
  <si>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</si>
  <si>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</si>
  <si>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</si>
  <si>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</si>
  <si>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</si>
  <si>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</si>
  <si>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</si>
  <si>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</si>
  <si>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</si>
  <si>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</si>
  <si>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</si>
  <si>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</si>
  <si>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LIQUIDITY COVERAGE RATIO</t>
  </si>
  <si>
    <t>LIQUIDITY BUFFER</t>
  </si>
  <si>
    <t>Template EU-SEC1 - Securitisation exposures in the non-trading book</t>
  </si>
  <si>
    <t>Template EU CC1 - Composition of regulatory own funds</t>
  </si>
  <si>
    <t>Amounts</t>
  </si>
  <si>
    <t xml:space="preserve">Common Equity Tier 1 (CET1) capital:  instruments and reserves                                                                                       </t>
  </si>
  <si>
    <t xml:space="preserve">Capital instruments and the related share premium accounts </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</si>
  <si>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</si>
  <si>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</si>
  <si>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</si>
  <si>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</si>
  <si>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</si>
  <si>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</si>
  <si>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</si>
  <si>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</si>
  <si>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</si>
  <si>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</si>
  <si>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</si>
  <si>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</si>
  <si>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Empty set in the EU</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</si>
  <si>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</si>
  <si>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</si>
  <si>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</si>
  <si>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</si>
  <si>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</si>
  <si>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</si>
  <si>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</si>
  <si>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</si>
  <si>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</si>
  <si>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</si>
  <si>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1250%, where the institution opts for the deduction alternative</t>
  </si>
  <si>
    <t xml:space="preserve">     of which: qualifying holdings outside the financial sector (negative amount)</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</si>
  <si>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</si>
  <si>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</si>
  <si>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</si>
  <si>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</si>
  <si>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</si>
  <si>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</si>
  <si>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</si>
  <si>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</si>
  <si>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</si>
  <si>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</si>
  <si>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</si>
  <si>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</si>
  <si>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</si>
  <si>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</si>
  <si>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</si>
  <si>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</si>
  <si>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</si>
  <si>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 as described in Article 486(3) of CRR</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</si>
  <si>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</si>
  <si>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</si>
  <si>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</si>
  <si>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</si>
  <si>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</si>
  <si>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</si>
  <si>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</si>
  <si>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</si>
  <si>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</si>
  <si>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</si>
  <si>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</si>
  <si>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</si>
  <si>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</si>
  <si>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</si>
  <si>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</si>
  <si>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</si>
  <si>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</si>
  <si>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</si>
  <si>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Capital instruments and the related share premium accounts</t>
  </si>
  <si>
    <t>EU-47a</t>
  </si>
  <si>
    <t>Amount of qualifying  items referred to in Article 494a (2) subject to phase out from T2</t>
  </si>
  <si>
    <t>EU-47b</t>
  </si>
  <si>
    <t>Amount of qualifying  items referred to in Article 494b (2) subject to phase out from T2</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</si>
  <si>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</si>
  <si>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</si>
  <si>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</si>
  <si>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</si>
  <si>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</si>
  <si>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</si>
  <si>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</si>
  <si>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</si>
  <si>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</si>
  <si>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</si>
  <si>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</si>
  <si>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</si>
  <si>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</si>
  <si>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</si>
  <si>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</si>
  <si>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Capital ratios and buffers </t>
  </si>
  <si>
    <t>Common Equity Tier 1 (as a percentage of total risk exposure amount)</t>
  </si>
  <si>
    <t>Tier 1 (as a percentage of total risk exposure amount)</t>
  </si>
  <si>
    <t>Total capital (as a percentage of total risk exposure amount)</t>
  </si>
  <si>
    <t>EU-67a</t>
  </si>
  <si>
    <t>[non relevant in EU regulation]</t>
  </si>
  <si>
    <t>Amounts below the thresholds for deduction (before risk weighting) </t>
  </si>
  <si>
    <t xml:space="preserve">Direct and indirect holdings by the institution of the CET1 instruments of financial sector entities where the institution has a significant investment in those entities (amount below 17.65% thresholds and net of eligible short positions) </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</si>
  <si>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</si>
  <si>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</si>
  <si>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</si>
  <si>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</si>
  <si>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</si>
  <si>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</si>
  <si>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</si>
  <si>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</si>
  <si>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</si>
  <si>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</si>
  <si>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</si>
  <si>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</si>
  <si>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Operational risk</t>
  </si>
  <si>
    <t>Template EU LR1 - LRSum: Summary reconciliation of accounting assets and leverage ratio exposures</t>
  </si>
  <si>
    <t>Applicable amount</t>
  </si>
  <si>
    <t>Total assets as per published financial statements</t>
  </si>
  <si>
    <t>(Adjustment for securitised exposures that meet the operational requirements for the recognition of risk transference)</t>
  </si>
  <si>
    <t>(Adjustment for temporary exemption of exposures to central bank (if applicable))</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</si>
  <si>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</si>
  <si>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</si>
  <si>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</si>
  <si>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</si>
  <si>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</si>
  <si>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EU-11a</t>
  </si>
  <si>
    <t>EU-11b</t>
  </si>
  <si>
    <t>Other adjustments</t>
  </si>
  <si>
    <t>Leverage ratio total exposure measure</t>
  </si>
  <si>
    <t>Template 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</si>
  <si>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</si>
  <si>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</si>
  <si>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</si>
  <si>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</si>
  <si>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</si>
  <si>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</si>
  <si>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</si>
  <si>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</si>
  <si>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</si>
  <si>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</si>
  <si>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</si>
  <si>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</si>
  <si>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</si>
  <si>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</si>
  <si>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</si>
  <si>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</si>
  <si>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</si>
  <si>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</si>
  <si>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</si>
  <si>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</si>
  <si>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</si>
  <si>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</si>
  <si>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</si>
  <si>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</si>
  <si>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</si>
  <si>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</si>
  <si>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</si>
  <si>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</si>
  <si>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</si>
  <si>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Agent transaction exposures</t>
  </si>
  <si>
    <t>EU-17a</t>
  </si>
  <si>
    <t>(Exempted CCP leg of client-cleared SFT exposure)</t>
  </si>
  <si>
    <t xml:space="preserve">Other off-balance sheet exposures </t>
  </si>
  <si>
    <t>Off-balance sheet exposures at gross notional amount</t>
  </si>
  <si>
    <t>(Adjustments for conversion to credit equivalent amounts)</t>
  </si>
  <si>
    <t>EU-22a</t>
  </si>
  <si>
    <t>EU-22b</t>
  </si>
  <si>
    <t>EU-22c</t>
  </si>
  <si>
    <t>EU-22d</t>
  </si>
  <si>
    <t>EU-22e</t>
  </si>
  <si>
    <t>( Excluded passing-through promotional loan exposures by non-public development banks (or units):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</si>
  <si>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EU-22f</t>
  </si>
  <si>
    <t>(Excluded guaranteed parts of exposures arising from export credits )</t>
  </si>
  <si>
    <t>EU-22g</t>
  </si>
  <si>
    <t>(Excluded excess collateral deposited at triparty agents )</t>
  </si>
  <si>
    <t>EU-22h</t>
  </si>
  <si>
    <t>EU-22i</t>
  </si>
  <si>
    <t>EU-22j</t>
  </si>
  <si>
    <t>(Reduction of the exposure value of pre-financing or intermediate loans )</t>
  </si>
  <si>
    <t>EU-22k</t>
  </si>
  <si>
    <t>(Total exempted exposures)</t>
  </si>
  <si>
    <t>Capital and total exposure measure</t>
  </si>
  <si>
    <t>Tier 1 capital</t>
  </si>
  <si>
    <t>Leverage ratio</t>
  </si>
  <si>
    <t>25a</t>
  </si>
  <si>
    <t>Choice on transitional arrangements for the definition of the capital measure</t>
  </si>
  <si>
    <t>Quarter-end value of gross SFT assets, after adjustment for sale accounting transactions and netted of amounts of associated cash payables and cash receivables</t>
  </si>
  <si>
    <t>30a</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</si>
  <si>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</si>
  <si>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</si>
  <si>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</si>
  <si>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</si>
  <si>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</si>
  <si>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</si>
  <si>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</si>
  <si>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</si>
  <si>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</si>
  <si>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</si>
  <si>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</si>
  <si>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EU-5</t>
  </si>
  <si>
    <t>EU-6</t>
  </si>
  <si>
    <t>EU-7</t>
  </si>
  <si>
    <t>EU-8</t>
  </si>
  <si>
    <t>EU-9</t>
  </si>
  <si>
    <t>EU-10</t>
  </si>
  <si>
    <t>EU-11</t>
  </si>
  <si>
    <t>EU-12</t>
  </si>
  <si>
    <t>Template EU OV1 – Overview of risk weighted exposure amounts</t>
  </si>
  <si>
    <t>Risk weighted exposure amounts (RWEAs)</t>
  </si>
  <si>
    <t>Credit risk (excluding CCR)</t>
  </si>
  <si>
    <t>EU 4a</t>
  </si>
  <si>
    <t xml:space="preserve">Counterparty credit risk - CCR </t>
  </si>
  <si>
    <t>EU 8a</t>
  </si>
  <si>
    <t>EU 8b</t>
  </si>
  <si>
    <t xml:space="preserve">Settlement risk </t>
  </si>
  <si>
    <t>Securitisation exposures in the non-trading book (after the cap)</t>
  </si>
  <si>
    <t>EU 19a</t>
  </si>
  <si>
    <t>Position, foreign exchange and commodities risks (Market risk)</t>
  </si>
  <si>
    <t>EU 22a</t>
  </si>
  <si>
    <t>Large exposures</t>
  </si>
  <si>
    <t>Template EU KM1 - Key metrics template</t>
  </si>
  <si>
    <t>Available own funds (amounts)</t>
  </si>
  <si>
    <t xml:space="preserve">Common Equity Tier 1 (CET1) capital </t>
  </si>
  <si>
    <t xml:space="preserve">Tier 1 capital </t>
  </si>
  <si>
    <t xml:space="preserve">Total capital </t>
  </si>
  <si>
    <t>Risk-weighted exposure amounts</t>
  </si>
  <si>
    <t>Total risk-weighted exposure amount</t>
  </si>
  <si>
    <t>Tier 1 ratio (%)</t>
  </si>
  <si>
    <t>Total capital ratio (%)</t>
  </si>
  <si>
    <t>EU 7a</t>
  </si>
  <si>
    <t>EU 7b</t>
  </si>
  <si>
    <t>EU 7c</t>
  </si>
  <si>
    <t>EU 7d</t>
  </si>
  <si>
    <t>Combined buffer requirement (as a percentage of risk-weighted exposure amount)</t>
  </si>
  <si>
    <t>Capital conservation buffer (%)</t>
  </si>
  <si>
    <t>Institution specific countercyclical capital buffer (%)</t>
  </si>
  <si>
    <t>EU 9a</t>
  </si>
  <si>
    <t>Global Systemically Important Institution buffer (%)</t>
  </si>
  <si>
    <t>EU 10a</t>
  </si>
  <si>
    <t>Combined buffer requirement (%)</t>
  </si>
  <si>
    <t>EU 11a</t>
  </si>
  <si>
    <t>Additional own funds requirements to address risks of excessive leverage (as a percentage of leverage ratio total exposure amount)</t>
  </si>
  <si>
    <t>EU 14a</t>
  </si>
  <si>
    <t>EU 14b</t>
  </si>
  <si>
    <t>EU 14c</t>
  </si>
  <si>
    <t>EU 14d</t>
  </si>
  <si>
    <t>EU 14e</t>
  </si>
  <si>
    <t>Liquidity Coverage Ratio</t>
  </si>
  <si>
    <t>Total high-quality liquid assets (HQLA) (Weighted value - average)</t>
  </si>
  <si>
    <t>EU 16a</t>
  </si>
  <si>
    <t>EU 16b</t>
  </si>
  <si>
    <t>Total net cash outflows (adjusted value)</t>
  </si>
  <si>
    <t>Liquidity coverage ratio (%)</t>
  </si>
  <si>
    <t>Total available stable funding</t>
  </si>
  <si>
    <t>Total required stable funding</t>
  </si>
  <si>
    <t>NSFR ratio (%)</t>
  </si>
  <si>
    <t>(Adjustment for prudent valuation adjustments and specific and general provisions which have reduced Tier 1 capital)</t>
  </si>
  <si>
    <t xml:space="preserve">Total on-balance sheet exposures (excluding derivatives and SFTs) </t>
  </si>
  <si>
    <t xml:space="preserve">Total derivatives exposures </t>
  </si>
  <si>
    <t xml:space="preserve">Derogation for SFTs: Counterparty credit risk exposure in accordance with Articles 429e(5) and 222 CRR </t>
  </si>
  <si>
    <t>Total securities financing transaction exposures</t>
  </si>
  <si>
    <r>
      <t xml:space="preserve">Excluded exposures </t>
    </r>
    <r>
      <rPr>
        <b/>
        <strike/>
        <sz val="11"/>
        <color rgb="FFFF0000"/>
        <rFont val="Calibri"/>
        <family val="2"/>
        <scheme val="minor"/>
      </rPr>
      <t/>
    </r>
  </si>
  <si>
    <t>(Exposures exempted in accordance with point (j) of Article 429a (1) CRR (on and off balance sheet))</t>
  </si>
  <si>
    <t>(Excluded CSD related services of CSD/institutions in accordance with point (o) of Article 429a(1) CRR)</t>
  </si>
  <si>
    <t>(Excluded CSD related services of designated institutions in accordance with point (p) of Article 429a(1) CRR)</t>
  </si>
  <si>
    <t>Regulatory minimum leverage ratio requirement (%)</t>
  </si>
  <si>
    <t>Choice on transitional arrangements and relevant exposures</t>
  </si>
  <si>
    <t>EU 23b</t>
  </si>
  <si>
    <t>EU 23c</t>
  </si>
  <si>
    <t>EU 23a</t>
  </si>
  <si>
    <t>Capital ratios (as a percentage of risk-weighted exposure amount)</t>
  </si>
  <si>
    <t>Not applicable</t>
  </si>
  <si>
    <t>Tier 2 (T2) capital: instruments</t>
  </si>
  <si>
    <t>Amount of qualifying  items referred to in Article 484 (5) and the related share premium accounts subject to phase out from T2 as described in Article 486 (4) CRR</t>
  </si>
  <si>
    <t>Common Equity Tier 1 available to meet buffer (as a percentage of risk exposure amount)</t>
  </si>
  <si>
    <t>Deferred tax assets arising from temporary differences (amount below 17.65%  threshold, net of related tax liability where the conditions in Article 38 (3) are met)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</si>
  <si>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</si>
  <si>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Qualifying own funds instruments included in consolidated T2 capital (including minority interests and AT1 instruments not included in rows 5 or 34) issued by subsidiaries and held by third parties </t>
  </si>
  <si>
    <t xml:space="preserve">Direct and indirect holdings of own funds and eligible liabilities of financial sector entities where the institution does not have a significant investment in those entities (amount below 10% threshold  and net of eligible short positions)   </t>
  </si>
  <si>
    <t>Table of contents</t>
  </si>
  <si>
    <t>Tab</t>
  </si>
  <si>
    <t>KEY METRICS AND OVERVIEW RISK-WEIGHTED EXPOSURE AMOUNTS</t>
  </si>
  <si>
    <t>EU KM1 - Key metrics</t>
  </si>
  <si>
    <t>KM1</t>
  </si>
  <si>
    <t>EU OV1 - Overview of total risk exposure amounts</t>
  </si>
  <si>
    <t>OV1</t>
  </si>
  <si>
    <t>EU INS1 - Insurance participations</t>
  </si>
  <si>
    <t>INS1</t>
  </si>
  <si>
    <t>EU INS2 - Financial conglomerates information on own funds and capital adequacy ratio</t>
  </si>
  <si>
    <t>INS2</t>
  </si>
  <si>
    <t>SCOPE OF APPLICATION</t>
  </si>
  <si>
    <t>LI1</t>
  </si>
  <si>
    <t>EU LI2 - Main sources of differences between regulatory exposure amounts and carrying values in financial statements</t>
  </si>
  <si>
    <t>LI2</t>
  </si>
  <si>
    <t xml:space="preserve">EU LI3 - Outline of the differences in the scopes of consolidation (entity by entity) </t>
  </si>
  <si>
    <t>LI3</t>
  </si>
  <si>
    <t>EU PV1 - Prudent valuation adjustments (PVA)</t>
  </si>
  <si>
    <t>OWN FUNDS</t>
  </si>
  <si>
    <t>EU CC1 - Composition of regulatory own funds</t>
  </si>
  <si>
    <t>CC1</t>
  </si>
  <si>
    <t>EU CC2 - Reconciliation of regulatory own funds to balance sheet in the audited financial statements</t>
  </si>
  <si>
    <t>CC2</t>
  </si>
  <si>
    <t>CR6</t>
  </si>
  <si>
    <t>COUNTERCYCLICAL CAPITAL BUFFER</t>
  </si>
  <si>
    <t>EU CCyB1 - Geographical distribution of credit exposures relevant for the calculation of the countercyclical buffer</t>
  </si>
  <si>
    <t>CCyB1</t>
  </si>
  <si>
    <t>EU CCyB2 - Amount of institution-specific countercyclical capital buffer</t>
  </si>
  <si>
    <t>CCyB2</t>
  </si>
  <si>
    <t>LEVERAGE RATIO</t>
  </si>
  <si>
    <t>LR1</t>
  </si>
  <si>
    <t>LR2</t>
  </si>
  <si>
    <t>LR3</t>
  </si>
  <si>
    <t>LIQUIDITY REQUIREMENTS</t>
  </si>
  <si>
    <t>EU LIQ1 - Quantitative information of Liquidity Coverage Ratio (LCR)</t>
  </si>
  <si>
    <t>LIQ1</t>
  </si>
  <si>
    <t>EU LIQ2 - Net Stable Funding Ratio (NSFR)</t>
  </si>
  <si>
    <t>LIQ2</t>
  </si>
  <si>
    <t>CREDIT RISK QUALITY</t>
  </si>
  <si>
    <t>EU CR1 - Performing and non-performing exposures and related provisions</t>
  </si>
  <si>
    <t>CR1</t>
  </si>
  <si>
    <t>EU CR1-A - Maturity of exposures</t>
  </si>
  <si>
    <t>CR1-A</t>
  </si>
  <si>
    <t>EU CR2 - Changes in the stock of non-performing loans and advances</t>
  </si>
  <si>
    <t>EU CR2-A - Changes in the stock of non-performing loans and advances and related net accumulated recoveries</t>
  </si>
  <si>
    <t>n.a.</t>
  </si>
  <si>
    <t>EU CQ1 - Credit quality of forborne exposures</t>
  </si>
  <si>
    <t>CQ1</t>
  </si>
  <si>
    <t>EU CQ2 - Quality of forbearance</t>
  </si>
  <si>
    <t>EU CQ3 - Credit quality of performing and non-performing exposures by past due days</t>
  </si>
  <si>
    <t>CQ3</t>
  </si>
  <si>
    <t>EU CQ4 - Quality of non-performing exposures by geography </t>
  </si>
  <si>
    <t>CQ4</t>
  </si>
  <si>
    <t>EU CQ5 - Credit quality of loans and advances by industry</t>
  </si>
  <si>
    <t>CQ5</t>
  </si>
  <si>
    <t xml:space="preserve">EU CQ6 - Collateral valuation - loans and advances </t>
  </si>
  <si>
    <t xml:space="preserve">EU CQ7 - Collateral obtained by taking possession and execution processes </t>
  </si>
  <si>
    <t>EU CQ8 - Collateral obtained by taking possession and execution processes – vintage breakdown</t>
  </si>
  <si>
    <t>USE OF CREDIT RISK MITIGATION TECHNIQUES</t>
  </si>
  <si>
    <t>EU CR3 - Disclosure of the use of credit risk mitigation techniques</t>
  </si>
  <si>
    <t>CR3</t>
  </si>
  <si>
    <t>USE OF STANDARDISED APPROACH</t>
  </si>
  <si>
    <t>EU CR4 - Credit risk exposure and CRM effects</t>
  </si>
  <si>
    <t>CR4</t>
  </si>
  <si>
    <t>EU CR5 - Standardised approach</t>
  </si>
  <si>
    <t>CR5</t>
  </si>
  <si>
    <t>USE OF IRB APPROACH TO CREDIT RISK</t>
  </si>
  <si>
    <t>EU CR6 - Credit risk exposures by exposure class and PD range</t>
  </si>
  <si>
    <t>EU CR6-A - Scope of the use of IRB and SA approaches</t>
  </si>
  <si>
    <t>CR6-A</t>
  </si>
  <si>
    <t>EU CR7 - Effect on the RWEAs of credit derivatives used as CRM techniques</t>
  </si>
  <si>
    <t>EU CR7-A - Disclosure of the extent of the use of CRM techniques</t>
  </si>
  <si>
    <t>CR7-A</t>
  </si>
  <si>
    <t xml:space="preserve">EU CR8 - RWEA flow statements of credit risk exposures under the IRB approach </t>
  </si>
  <si>
    <t>CR8</t>
  </si>
  <si>
    <t>EU CR9 - IRB approach – Back-testing of PD per exposure class (fixed PD scale)</t>
  </si>
  <si>
    <t>CR9</t>
  </si>
  <si>
    <t>EU CR9.1 - Back-testing of PD per exposure class (only for  PD estimates according to point (f) of Article 180(1) CRR)</t>
  </si>
  <si>
    <t>CR9.1</t>
  </si>
  <si>
    <t>SPECIALISED LENDING</t>
  </si>
  <si>
    <t>EU CR10 –  Specialised lending and equity exposures under the simple riskweighted approach</t>
  </si>
  <si>
    <t>EXPOSURES TO COUNTERPARTY CREDIT RISK</t>
  </si>
  <si>
    <t>EU CCR1 - Analysis of CCR exposure by approach</t>
  </si>
  <si>
    <t>CCR1</t>
  </si>
  <si>
    <t>EU CCR2 - Transactions subject to own funds requirements for CVA risk</t>
  </si>
  <si>
    <t>CCR2</t>
  </si>
  <si>
    <t>EU CCR3 - Standardised approach - CCR exposures by regulatory exposure class and risk weights</t>
  </si>
  <si>
    <t>EU CCR4 - IRB approach - CCR exposures by exposure class and PD scale</t>
  </si>
  <si>
    <t>CCR4</t>
  </si>
  <si>
    <t>EU CCR5 - Composition of collateral for CCR exposures</t>
  </si>
  <si>
    <t>CCR5</t>
  </si>
  <si>
    <t>EU CCR6 - Credit derivatives exposures</t>
  </si>
  <si>
    <t>EU CCR7 - RWEA flow statements of CCR exposures under the IMM</t>
  </si>
  <si>
    <t>EU CCR8  Exposures to CCPs</t>
  </si>
  <si>
    <t>CCR8</t>
  </si>
  <si>
    <t>EXPOSURES TO SECURITISATION POSITIONS</t>
  </si>
  <si>
    <t>EU SEC1 - Securitisation exposures in the non-trading book</t>
  </si>
  <si>
    <t>SEC1</t>
  </si>
  <si>
    <t>EU SEC2 - Securitisation exposures in the trading book</t>
  </si>
  <si>
    <t>EU SEC4 - Securitisation exposures in the non-trading book and associated regulatory capital requirements - institution acting as investor</t>
  </si>
  <si>
    <t>SEC4</t>
  </si>
  <si>
    <t>EU SEC5 - Exposures securitised by the institution - Exposures in default and specific credit risk adjustments</t>
  </si>
  <si>
    <t>SEC5</t>
  </si>
  <si>
    <t>MARKET RISK</t>
  </si>
  <si>
    <t>EU MR1 - Market risk under the standardised approach</t>
  </si>
  <si>
    <t>EU MR2-A - Market risk under the internal Model Approach (IMA)</t>
  </si>
  <si>
    <t>EU MR2-B - RWA flow statements of market risk exposures under the IMA</t>
  </si>
  <si>
    <t>EU MR3 - IMA values for trading portfolios</t>
  </si>
  <si>
    <t>EU MR4 - Comparison of VaR estimates with gains/losses</t>
  </si>
  <si>
    <t>OPERATIONAL RISK</t>
  </si>
  <si>
    <t>EU OR1 - Operational risk own funds requirements and risk-weighted exposure amounts</t>
  </si>
  <si>
    <t>OR1</t>
  </si>
  <si>
    <t>REMUNERATION POLICY</t>
  </si>
  <si>
    <t xml:space="preserve">EU REM1 - Remuneration awarded for the financial year </t>
  </si>
  <si>
    <t>REM1</t>
  </si>
  <si>
    <t>REM2</t>
  </si>
  <si>
    <t>EU REM3 - Deferred remuneration</t>
  </si>
  <si>
    <t>EU REM4 - Remuneration of 1 million EUR or more per year</t>
  </si>
  <si>
    <t>EU REM5 - Information on remuneration of staff whose professional activities have a material impact on institutions’ risk profile (identified staff)</t>
  </si>
  <si>
    <t>REM5</t>
  </si>
  <si>
    <t>ENCUMBERED AND UNENCUMBERED ASSETS</t>
  </si>
  <si>
    <t>EU AE1 - Encumbered and unencumbered assets</t>
  </si>
  <si>
    <t>AE1</t>
  </si>
  <si>
    <t>EU AE2 - Collateral received and own debt securities issued</t>
  </si>
  <si>
    <t>AE2</t>
  </si>
  <si>
    <t>EU AE3 - Sources of encumbrance</t>
  </si>
  <si>
    <t>AE3</t>
  </si>
  <si>
    <t>COVID-19 MEASURES</t>
  </si>
  <si>
    <t>Template 1: Information on loans and advances subject to (non-)legislative moratoria</t>
  </si>
  <si>
    <t>Template 2: Breakdown of loans and advances subject to (non-)legislative moratoria by residual maturity of moratoria</t>
  </si>
  <si>
    <t>COVID2</t>
  </si>
  <si>
    <t>EU LR1 - Summary reconciliation of accounting assets and leverage ratio exposures (LRSum)</t>
  </si>
  <si>
    <t>EU LR2 - Leverage ratio common disclosure (LRCom)</t>
  </si>
  <si>
    <t>EU LR3 - Split-up of on balance sheet exposures (excluding derivatives, SFTs and exempted exposures) (LRSpl)</t>
  </si>
  <si>
    <t xml:space="preserve">   Of which the standardised approach </t>
  </si>
  <si>
    <t xml:space="preserve">   Of which the foundation IRB (FIRB) approach </t>
  </si>
  <si>
    <t xml:space="preserve">   Of which internal model method (IMM)</t>
  </si>
  <si>
    <t xml:space="preserve">  Of which exposures to a CCP</t>
  </si>
  <si>
    <t xml:space="preserve">   Of which credit valuation adjustment - CVA</t>
  </si>
  <si>
    <t xml:space="preserve">   Of which other CCR</t>
  </si>
  <si>
    <t xml:space="preserve">   Of which SEC-IRBA approach </t>
  </si>
  <si>
    <t xml:space="preserve">   Of which SEC-ERBA (including IAA)</t>
  </si>
  <si>
    <t xml:space="preserve">   Of which SEC-SA approach </t>
  </si>
  <si>
    <t xml:space="preserve">   Of which 1250%/ deduction</t>
  </si>
  <si>
    <t xml:space="preserve">   Of which IMA </t>
  </si>
  <si>
    <t xml:space="preserve">   Of which basic indicator approach </t>
  </si>
  <si>
    <t xml:space="preserve">   Of which standardised approach </t>
  </si>
  <si>
    <t xml:space="preserve">   Of which advanced measurement approach </t>
  </si>
  <si>
    <t>Amounts below the thresholds for deduction (subject 
to 250% risk weight) (for information)</t>
  </si>
  <si>
    <t>Additional own funds requirements based on SREP (as a percentage of risk-weighted exposure amount)</t>
  </si>
  <si>
    <t>Common Equity Tier 1 ratio (%)</t>
  </si>
  <si>
    <t>EU-56a </t>
  </si>
  <si>
    <r>
      <t xml:space="preserve">Other regulatory adjusments </t>
    </r>
    <r>
      <rPr>
        <i/>
        <sz val="10"/>
        <color rgb="FF004C43"/>
        <rFont val="Arial"/>
        <family val="2"/>
      </rPr>
      <t>(including IFRS 9 transitional adjustments when relevant)</t>
    </r>
  </si>
  <si>
    <t xml:space="preserve">     of which: direct, indirect and synthetic holdings by the institution of the CET1 instruments of
     financial sector entities where the institution has a significant investment in those entities</t>
  </si>
  <si>
    <t xml:space="preserve">   of which: capital conservation buffer requirement </t>
  </si>
  <si>
    <t xml:space="preserve">   of which: countercyclical buffer requirement </t>
  </si>
  <si>
    <t xml:space="preserve">   of which: systemic risk buffer requirement </t>
  </si>
  <si>
    <t xml:space="preserve">   of which: Global Systemically Important Institution (G-SII) or Other Systemically Important Institution (O-SII) buffer</t>
  </si>
  <si>
    <t>Balance sheet as in published financial statements</t>
  </si>
  <si>
    <t>Under regulatory scope of consolidation</t>
  </si>
  <si>
    <t>Total assets</t>
  </si>
  <si>
    <t>Total liabilities</t>
  </si>
  <si>
    <t>Shareholders' Equity</t>
  </si>
  <si>
    <t>Total shareholders' equity</t>
  </si>
  <si>
    <t>Assets - Breakdown by asset classes according to the balance sheet in the published financial statements</t>
  </si>
  <si>
    <t xml:space="preserve">   Covered bonds</t>
  </si>
  <si>
    <t xml:space="preserve">   Exposures treated as sovereigns</t>
  </si>
  <si>
    <t xml:space="preserve">   Institutions</t>
  </si>
  <si>
    <t xml:space="preserve">   Secured by mortgages of immovable properties</t>
  </si>
  <si>
    <t xml:space="preserve">   Retail exposures</t>
  </si>
  <si>
    <t xml:space="preserve">   Exposures in default</t>
  </si>
  <si>
    <t xml:space="preserve">   Other exposures (eg equity, securitisations, and other non-credit obligation assets)</t>
  </si>
  <si>
    <r>
      <t>Liabilities</t>
    </r>
    <r>
      <rPr>
        <i/>
        <sz val="10"/>
        <color rgb="FF000000"/>
        <rFont val="Arial"/>
        <family val="2"/>
      </rPr>
      <t xml:space="preserve"> </t>
    </r>
    <r>
      <rPr>
        <b/>
        <i/>
        <sz val="10"/>
        <color theme="0"/>
        <rFont val="Arial"/>
        <family val="2"/>
      </rPr>
      <t>- Breakdown by liability classes according to the balance sheet in the published financial statements</t>
    </r>
  </si>
  <si>
    <t>Leverage ratio (excluding the impact of any applicable temporary exemption of central bank reserves)</t>
  </si>
  <si>
    <t>Alpha used for computing regulatory exposure value</t>
  </si>
  <si>
    <t>Template EU CCR5 – Composition of collateral for CCR exposures</t>
  </si>
  <si>
    <t xml:space="preserve">   Central banks</t>
  </si>
  <si>
    <t xml:space="preserve">   General governments</t>
  </si>
  <si>
    <t xml:space="preserve">   Credit institutions</t>
  </si>
  <si>
    <t xml:space="preserve">   Other financial corporations</t>
  </si>
  <si>
    <t xml:space="preserve">   Non-financial corporations</t>
  </si>
  <si>
    <t xml:space="preserve">      Of which: SMEs</t>
  </si>
  <si>
    <t xml:space="preserve">   Households</t>
  </si>
  <si>
    <t>Debt securities</t>
  </si>
  <si>
    <t>Template EU CR1-A: Maturity of exposures</t>
  </si>
  <si>
    <t>Template EU CR1: Performing and non-performing exposures and related provisions</t>
  </si>
  <si>
    <t>Gross carrying/nominal amount</t>
  </si>
  <si>
    <t xml:space="preserve">Of which secured by collateral </t>
  </si>
  <si>
    <t>Of which secured by financial guarantees</t>
  </si>
  <si>
    <t>Of which secured by credit derivatives</t>
  </si>
  <si>
    <t>Template EU CCR2 – Transactions subject to own funds requirements for CVA risk</t>
  </si>
  <si>
    <t>I-1</t>
  </si>
  <si>
    <t>I-2</t>
  </si>
  <si>
    <t>I-3</t>
  </si>
  <si>
    <t>I-4</t>
  </si>
  <si>
    <t>I-5</t>
  </si>
  <si>
    <t>I-6</t>
  </si>
  <si>
    <t>I-7</t>
  </si>
  <si>
    <t>I-8</t>
  </si>
  <si>
    <t>I-9</t>
  </si>
  <si>
    <t>C-1</t>
  </si>
  <si>
    <t>C-2</t>
  </si>
  <si>
    <t>C-3</t>
  </si>
  <si>
    <t>C-4</t>
  </si>
  <si>
    <t>C-5</t>
  </si>
  <si>
    <t>C-6</t>
  </si>
  <si>
    <t>C-7</t>
  </si>
  <si>
    <t>C-8</t>
  </si>
  <si>
    <t>C-9</t>
  </si>
  <si>
    <t>Retail - covered by immovable property</t>
  </si>
  <si>
    <t>30 to &lt;100</t>
  </si>
  <si>
    <t>Subtotal (corporates)</t>
  </si>
  <si>
    <t>Subtotal (institutions)</t>
  </si>
  <si>
    <t xml:space="preserve">Subtotal </t>
  </si>
  <si>
    <t xml:space="preserve">Total </t>
  </si>
  <si>
    <t>Value adjustments and provisions</t>
  </si>
  <si>
    <t xml:space="preserve">   Residential mortgage</t>
  </si>
  <si>
    <t xml:space="preserve">   Credit card</t>
  </si>
  <si>
    <t xml:space="preserve">   Other retail exposures </t>
  </si>
  <si>
    <t xml:space="preserve">   Loans to corporates</t>
  </si>
  <si>
    <t xml:space="preserve">   Commercial mortgage </t>
  </si>
  <si>
    <t xml:space="preserve">   Lease and receivables</t>
  </si>
  <si>
    <t xml:space="preserve">   Other wholesale</t>
  </si>
  <si>
    <t>Credit risk mitigation techniques</t>
  </si>
  <si>
    <t>Credit risk mitigation methods in the calculation of RWEAs</t>
  </si>
  <si>
    <t xml:space="preserve">RWEA without substitution effects
(reduction effects only)
</t>
  </si>
  <si>
    <t xml:space="preserve">RWEA with substitution effects
(both reduction and sustitution effects)
</t>
  </si>
  <si>
    <r>
      <t xml:space="preserve"> 
Part of exposures covered by Financial Collaterals (%</t>
    </r>
    <r>
      <rPr>
        <sz val="10"/>
        <color theme="0"/>
        <rFont val="Arial"/>
        <family val="2"/>
      </rPr>
      <t>)</t>
    </r>
  </si>
  <si>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</si>
  <si>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</si>
  <si>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</si>
  <si>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</si>
  <si>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</si>
  <si>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</si>
  <si>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 xml:space="preserve"> Part of exposures covered by Financial Collaterals (%)</t>
  </si>
  <si>
    <t xml:space="preserve">
Part of exposures covered by Guarantees (%)</t>
  </si>
  <si>
    <t>Part of exposures covered by Guarantees (%)</t>
  </si>
  <si>
    <t>Part of exposures covered by Credit Derivatives (%)</t>
  </si>
  <si>
    <t xml:space="preserve">   Of which Corporates – SMEs</t>
  </si>
  <si>
    <t xml:space="preserve">   Of which Corporates – Specialised lending</t>
  </si>
  <si>
    <t xml:space="preserve">   Of which Corporates – Other</t>
  </si>
  <si>
    <t xml:space="preserve">   Of which Retail –  Immovable property SMEs</t>
  </si>
  <si>
    <t xml:space="preserve">   Of which Retail – Immovable property non-SMEs</t>
  </si>
  <si>
    <t xml:space="preserve">   Of which Retail – Qualifying revolving</t>
  </si>
  <si>
    <t xml:space="preserve">   Of which Retail – Other SMEs</t>
  </si>
  <si>
    <t xml:space="preserve">   Of which Retail – Other non-SMEs</t>
  </si>
  <si>
    <t>Funded credit protection (FCP)</t>
  </si>
  <si>
    <t>Unfunded credit protection (UFCP)</t>
  </si>
  <si>
    <t>Part of exposures covered by other eligible collaterals (%)</t>
  </si>
  <si>
    <t>Part of exposures covered by other funded credit protection (%)</t>
  </si>
  <si>
    <t>Total unweighted value (average)</t>
  </si>
  <si>
    <t>Total weighted value (average)</t>
  </si>
  <si>
    <t xml:space="preserve">Quarter ending on </t>
  </si>
  <si>
    <t>Retail deposits and deposits from small business customers, of which:</t>
  </si>
  <si>
    <t>(a)</t>
  </si>
  <si>
    <t>(b)</t>
  </si>
  <si>
    <t>(c)</t>
  </si>
  <si>
    <t>(d)</t>
  </si>
  <si>
    <t>(e)</t>
  </si>
  <si>
    <t>(f)</t>
  </si>
  <si>
    <t>(g)</t>
  </si>
  <si>
    <t>Qualitative information</t>
  </si>
  <si>
    <t>Performing securities financing transactions with financial customerscollateralised by Level 1 HQLA subject to 0% haircut</t>
  </si>
  <si>
    <t>Required stable funding (RSF) items</t>
  </si>
  <si>
    <t>Available stable funding (ASF) items</t>
  </si>
  <si>
    <r>
      <t>NSFR derivative assets</t>
    </r>
    <r>
      <rPr>
        <sz val="10"/>
        <color rgb="FF004C43"/>
        <rFont val="Arial"/>
        <family val="2"/>
      </rPr>
      <t> </t>
    </r>
  </si>
  <si>
    <t>Total required stable funding (RSF)</t>
  </si>
  <si>
    <t>Explanations on the main drivers of LCR results and the evolution of the contribution of inputs to the LCR’s calculation over time</t>
  </si>
  <si>
    <t>Explanations on the changes in the LCR over time</t>
  </si>
  <si>
    <t>Explanations on the actual concentration of funding sources</t>
  </si>
  <si>
    <t>Derivative exposures and potential collateral calls</t>
  </si>
  <si>
    <t>Currency mismatch in the LCR</t>
  </si>
  <si>
    <t>Other items in the LCR calculation that are not captured in the LCR disclosure template but that the institution considers relevant for its liquidity profile</t>
  </si>
  <si>
    <t>High-level description of the composition of the institution`s liquidity buffer</t>
  </si>
  <si>
    <t>Table EU LIQB on qualitative information on LCR, which complements template EU LIQ1</t>
  </si>
  <si>
    <t xml:space="preserve">   Of which: slotting approach</t>
  </si>
  <si>
    <t>Cash, cash balances at central banks and other demand deposits</t>
  </si>
  <si>
    <t>Financial assets held for trading</t>
  </si>
  <si>
    <t>Financial assets related to unit-linked insurance contracts (branch 23)</t>
  </si>
  <si>
    <t>Non-trading financial assets mandatorily at fair value through profit or loss</t>
  </si>
  <si>
    <t>Financial assets at fair value through other comprehensive income</t>
  </si>
  <si>
    <t>Financial assets at amortised cost</t>
  </si>
  <si>
    <t>Derivatives used for hedge accounting</t>
  </si>
  <si>
    <t>Fair value changes of the hedged items in portfolio hedge of interest rate risk</t>
  </si>
  <si>
    <t>Investments in subsidaries, joint ventures and associates</t>
  </si>
  <si>
    <t>Tangible assets</t>
  </si>
  <si>
    <t>Intangible assets</t>
  </si>
  <si>
    <t>Assets under reinsurance and insurance contracts</t>
  </si>
  <si>
    <t>Other assets</t>
  </si>
  <si>
    <t>Financial liabilities held for trading</t>
  </si>
  <si>
    <t>Financial liabilities related to unit-linked insurance contracts (branch 23)</t>
  </si>
  <si>
    <t>Financial liabilities measured at amortised cost</t>
  </si>
  <si>
    <t>Provisions</t>
  </si>
  <si>
    <t>Tax liabilities</t>
  </si>
  <si>
    <t>Liabilities under reinsurance and insurance contracts</t>
  </si>
  <si>
    <t>Other liabilities</t>
  </si>
  <si>
    <t>Equity attributable to owners of the parent</t>
  </si>
  <si>
    <t>Equity attributable to minority interests</t>
  </si>
  <si>
    <t>Template EU CC2 - Reconciliation of regulatory own funds to balance sheet in the audited financial statements</t>
  </si>
  <si>
    <t xml:space="preserve">The LCR is historically mostly driven by the evolution of the liquid buffer. The Net cash outflow (NCOF) is relatively more stable. </t>
  </si>
  <si>
    <t>The collateral outflow is a result of the derivatives portfolio held to mitigate the interest rate risk in the banking book.</t>
  </si>
  <si>
    <t>As all activities are denominated in euro, there is no currency risk to consider.</t>
  </si>
  <si>
    <t>EU LIQB - Qualitative information on LCR, which complements template EU LIQ1</t>
  </si>
  <si>
    <t>LIQB</t>
  </si>
  <si>
    <t>Consolidated (in million EUR)</t>
  </si>
  <si>
    <t>No maturity</t>
  </si>
  <si>
    <t>Reference to Template CC2</t>
  </si>
  <si>
    <t>25b</t>
  </si>
  <si>
    <t>25c</t>
  </si>
  <si>
    <t xml:space="preserve">  Of which: capital</t>
  </si>
  <si>
    <t xml:space="preserve">  Of which: share premium</t>
  </si>
  <si>
    <t xml:space="preserve">  Of which: accumulated other comprehensive income</t>
  </si>
  <si>
    <t>25d</t>
  </si>
  <si>
    <t>25e</t>
  </si>
  <si>
    <t xml:space="preserve">  Of which: retained earnings</t>
  </si>
  <si>
    <t xml:space="preserve">  Of which: profit attributable to owners of the parent</t>
  </si>
  <si>
    <t>Reference to Template CC1</t>
  </si>
  <si>
    <t>0</t>
  </si>
  <si>
    <t>230</t>
  </si>
  <si>
    <t>240</t>
  </si>
  <si>
    <t>250</t>
  </si>
  <si>
    <t>260</t>
  </si>
  <si>
    <t>270</t>
  </si>
  <si>
    <t>280</t>
  </si>
  <si>
    <t>290</t>
  </si>
  <si>
    <t>300</t>
  </si>
  <si>
    <t>310</t>
  </si>
  <si>
    <t>320</t>
  </si>
  <si>
    <t>330</t>
  </si>
  <si>
    <t>340</t>
  </si>
  <si>
    <t>350</t>
  </si>
  <si>
    <t>360</t>
  </si>
  <si>
    <t>370</t>
  </si>
  <si>
    <t>380</t>
  </si>
  <si>
    <t>390</t>
  </si>
  <si>
    <t>400</t>
  </si>
  <si>
    <t>410</t>
  </si>
  <si>
    <t>420</t>
  </si>
  <si>
    <t>430</t>
  </si>
  <si>
    <t>440</t>
  </si>
  <si>
    <t/>
  </si>
  <si>
    <t>12a</t>
  </si>
  <si>
    <t>12b</t>
  </si>
  <si>
    <t>Tax assets, of which:</t>
  </si>
  <si>
    <t>Current tax assets</t>
  </si>
  <si>
    <t>Deferred tax assets</t>
  </si>
  <si>
    <t>(-) Exposures to the central bank exempted in accordance with point (n) of Article 429a(1) CRR</t>
  </si>
  <si>
    <t>Waarvan: 
wettelijk vastgestelde moratoria</t>
  </si>
  <si>
    <t>Waarvan: 
verstreken</t>
  </si>
  <si>
    <t>Residual maturity of moratoria</t>
  </si>
  <si>
    <t>≤ 3 months</t>
  </si>
  <si>
    <t>&gt; 3 months
≤ 6 months</t>
  </si>
  <si>
    <t>&gt; 6 months
≤ 9 months</t>
  </si>
  <si>
    <t>&gt; 9 months
≤ 12 months</t>
  </si>
  <si>
    <t>&gt; 1 year</t>
  </si>
  <si>
    <t>Loans and advances for which moratorium was offered</t>
  </si>
  <si>
    <t>Loans and advances subject to moratorium (granted)</t>
  </si>
  <si>
    <t>of which: households</t>
  </si>
  <si>
    <t>of which: non-financial corporations</t>
  </si>
  <si>
    <t xml:space="preserve">   of which: small and medium-sized enterprises</t>
  </si>
  <si>
    <t xml:space="preserve">   of which: collateralised by residential immovable property</t>
  </si>
  <si>
    <t xml:space="preserve">   of which: collateralised by commercial immovable property</t>
  </si>
  <si>
    <t>Conservation buffer due to macro-prudential or systemic risk identified at the level of a Member State (%) *</t>
  </si>
  <si>
    <t>Systemic risk buffer (%) *</t>
  </si>
  <si>
    <t>Overall capital requirements (%) *</t>
  </si>
  <si>
    <t>Cash outflows - Total weighted value *</t>
  </si>
  <si>
    <t>Cash inflows - Total weighted value *</t>
  </si>
  <si>
    <t>CET1 available after meeting the total SREP own funds requirements (%) *</t>
  </si>
  <si>
    <t xml:space="preserve">RWEA with substitution effects
(both reduction and substitution effects)
</t>
  </si>
  <si>
    <t>Comment:</t>
  </si>
  <si>
    <t>*</t>
  </si>
  <si>
    <t>The data is required and introduced in the Pillar 3 reporting since the implementation of CRR2 as from 30 June 2021 (EBA/ITS/2020/04).</t>
  </si>
  <si>
    <t>No comparative figures are available for these datapoints.</t>
  </si>
  <si>
    <t>Template EU CR6 – IRB approach – Credit risk exposures by exposure class and PD range</t>
  </si>
  <si>
    <t>The liquidity buffer of Argenta, consists of a  cash &amp; excess monetary reserve element (LCR level 1), and a mix of liquid securities (level 1, 2A &amp; 2B).
The importance of the cash element of the liquidity buffer has increased, given its size following the entry into force of the ECBs Tiering measure.</t>
  </si>
  <si>
    <t>Categories included for additional information:</t>
  </si>
  <si>
    <t>24(i)</t>
  </si>
  <si>
    <t>24(ii)</t>
  </si>
  <si>
    <t>Other risk amounts due to modified risk weights for targeting asset bubbles in the residential and commercial property (only included in line 1 'Credit risk (excluding CCR)')</t>
  </si>
  <si>
    <t>Participation in Argenta Assuranties (equity IRB exposure weighted at 370%) - Danish Compromise (only included in line 1 'Credit risk (excluding CCR)')</t>
  </si>
  <si>
    <t xml:space="preserve">   Of which the advanced IRB (AIRB) approach</t>
  </si>
  <si>
    <t>EU OVC - ICAAP information</t>
  </si>
  <si>
    <t>OVC</t>
  </si>
  <si>
    <t>RISK MANAGEMENT POLICIES AND OBJECTIVES</t>
  </si>
  <si>
    <t>ARGENTA (GROUP) PILLAR 3 DISCLOSURES 31 DECEMBER 2021</t>
  </si>
  <si>
    <t>OVA</t>
  </si>
  <si>
    <t>OVB</t>
  </si>
  <si>
    <t>EU OVA - Institution risk management approach</t>
  </si>
  <si>
    <t>EU OVB - Disclosure on governance arrangements</t>
  </si>
  <si>
    <t>EU LIA - Explanations of differences between accounting and regulatory exposure amounts</t>
  </si>
  <si>
    <t>LIA</t>
  </si>
  <si>
    <t>EU LIB - Other qualitative information on the scope of application</t>
  </si>
  <si>
    <t>LIB</t>
  </si>
  <si>
    <t>CCA</t>
  </si>
  <si>
    <t>EU CCA: Main features of regulatory own funds instruments and eligible liabilities instruments</t>
  </si>
  <si>
    <t>LRA</t>
  </si>
  <si>
    <t xml:space="preserve">EU LIQA - Liquidity risk management </t>
  </si>
  <si>
    <t>LIQA</t>
  </si>
  <si>
    <t>EU CRA: General qualitative information about credit risk</t>
  </si>
  <si>
    <t>EU CRB: Additional disclosure related to the credit quality of assets</t>
  </si>
  <si>
    <t>CRA</t>
  </si>
  <si>
    <t>CRB</t>
  </si>
  <si>
    <t>EU CRC – Qualitative disclosure requirements related to CRM techniques</t>
  </si>
  <si>
    <t>CRC</t>
  </si>
  <si>
    <t>EU CRD – Qualitative disclosure requirements related to standardised model</t>
  </si>
  <si>
    <t>CRD</t>
  </si>
  <si>
    <t>EU CRE – Qualitative disclosure requirements related to IRB approach</t>
  </si>
  <si>
    <t>CRE</t>
  </si>
  <si>
    <t>EU CCRA – Qualitative disclosure related to CCR</t>
  </si>
  <si>
    <t>CCRA</t>
  </si>
  <si>
    <t xml:space="preserve">EU-SECA - Qualitative disclosure requirements related to securitisation exposures </t>
  </si>
  <si>
    <t>SECA</t>
  </si>
  <si>
    <t>EU MRA: Qualitative disclosure requirements related to market risk</t>
  </si>
  <si>
    <t>EU MRB: Qualitative disclosure requirements for institutions using the internal Market Risk Models</t>
  </si>
  <si>
    <t>EU ORA - Qualitative information on operational risk</t>
  </si>
  <si>
    <t>ORA</t>
  </si>
  <si>
    <t>EU REMA - Remuneration policy</t>
  </si>
  <si>
    <t>REMA</t>
  </si>
  <si>
    <t>EU AE4 - Accompanying narrative information</t>
  </si>
  <si>
    <t>AE4</t>
  </si>
  <si>
    <t>Template EU INS1 - Insurance participations</t>
  </si>
  <si>
    <t>Risk-weighted exposure amount</t>
  </si>
  <si>
    <t>Own fund instruments held in insurance or re-insurance undertakings  or insurance holding company not deducted from own funds</t>
  </si>
  <si>
    <t>Template EU INS2 - Financial conglomerates information on own funds and capital adequacy ratio</t>
  </si>
  <si>
    <t xml:space="preserve">Supplementary own fund requirements of the financial conglomerate (amount) </t>
  </si>
  <si>
    <t>Capital adequacy ratio of the financial conglomerate (%)</t>
  </si>
  <si>
    <t>Table EU OVC - ICAAP information</t>
  </si>
  <si>
    <t>Article 438(a) CRR</t>
  </si>
  <si>
    <t>Approach to assessing the adequacy of the internal capital</t>
  </si>
  <si>
    <t>Article 438(c) CRR</t>
  </si>
  <si>
    <t>Upon demand from the relevant competent authority, the result of the institution's internal capital adequacy assessment process</t>
  </si>
  <si>
    <t>Template EU CCA: Main features of regulatory own funds instruments and eligible liabilities instruments</t>
  </si>
  <si>
    <t>Governing law(s) of the instrument</t>
  </si>
  <si>
    <t>Redemption price</t>
  </si>
  <si>
    <t>Coupons / dividends</t>
  </si>
  <si>
    <t>Convertible or non-convertible</t>
  </si>
  <si>
    <t>Write-down features</t>
  </si>
  <si>
    <t>Issuer</t>
  </si>
  <si>
    <t>Unique identifier (eg CUSIP, ISIN or Bloomberg identifier for private placement)</t>
  </si>
  <si>
    <t>Public or private placement</t>
  </si>
  <si>
    <t>3a </t>
  </si>
  <si>
    <t>Contractual recognition of write down and conversion powers of resolution authorities</t>
  </si>
  <si>
    <t>Regulatory treatment</t>
  </si>
  <si>
    <t xml:space="preserve">    Current treatment taking into account, where applicable, transitional CRR rules</t>
  </si>
  <si>
    <t xml:space="preserve">     Post-transitional CRR rules</t>
  </si>
  <si>
    <t xml:space="preserve">     Eligible at solo/(sub-)consolidated/ solo&amp;(sub-)consolidated</t>
  </si>
  <si>
    <t xml:space="preserve">     Instrument type (types to be specified by each jurisdiction)</t>
  </si>
  <si>
    <t>Amount recognised in regulatory capital or eligible liabilities  (Currency in million, as of most recent reporting date)</t>
  </si>
  <si>
    <t xml:space="preserve">Nominal amount of instrument </t>
  </si>
  <si>
    <t>Issue price</t>
  </si>
  <si>
    <t>Accounting classification</t>
  </si>
  <si>
    <t>Original date of issuance</t>
  </si>
  <si>
    <t>Perpetual or dated</t>
  </si>
  <si>
    <t xml:space="preserve">     Original maturity date </t>
  </si>
  <si>
    <t>Issuer call subject to prior supervisory approval</t>
  </si>
  <si>
    <t xml:space="preserve">     Optional call date, contingent call dates and redemption amount </t>
  </si>
  <si>
    <t xml:space="preserve">     Subsequent call dates, if applicable</t>
  </si>
  <si>
    <t xml:space="preserve">Fixed or floating dividend/coupon </t>
  </si>
  <si>
    <t xml:space="preserve">Coupon rate and any related index </t>
  </si>
  <si>
    <t xml:space="preserve">Existence of a dividend stopper </t>
  </si>
  <si>
    <t xml:space="preserve">     Fully discretionary, partially discretionary or mandatory (in terms of timing)</t>
  </si>
  <si>
    <t xml:space="preserve">     Fully discretionary, partially discretionary or mandatory (in terms of amount)</t>
  </si>
  <si>
    <t xml:space="preserve">     Existence of step up or other incentive to redeem</t>
  </si>
  <si>
    <t xml:space="preserve">     Noncumulative or cumulative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</si>
  <si>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</si>
  <si>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</si>
  <si>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</si>
  <si>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</si>
  <si>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</si>
  <si>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</si>
  <si>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 xml:space="preserve">     If write-down, write-down trigger(s)</t>
  </si>
  <si>
    <t xml:space="preserve">     If write-down, full or partial</t>
  </si>
  <si>
    <t xml:space="preserve">     If write-down, permanent or temporary</t>
  </si>
  <si>
    <t xml:space="preserve">        If temporary write-down, description of write-up mechanism</t>
  </si>
  <si>
    <t>34a </t>
  </si>
  <si>
    <t>Type of subordination (only for eligible liabilities)</t>
  </si>
  <si>
    <t>EU-34b</t>
  </si>
  <si>
    <t>Ranking of the instrument in normal insolvency proceedings</t>
  </si>
  <si>
    <t>Position in subordination hierarchy in liquidation (specify instrument type immediately senior to instrument)</t>
  </si>
  <si>
    <t>Non-compliant transitioned features</t>
  </si>
  <si>
    <t>If yes, specify non-compliant features</t>
  </si>
  <si>
    <t>37a</t>
  </si>
  <si>
    <t>Main features of regulatory own funds instruments and eligible liabilities instruments</t>
  </si>
  <si>
    <t>Carrying values as reported in published financial statements</t>
  </si>
  <si>
    <t>Carrying values under scope of regulatory consolidation</t>
  </si>
  <si>
    <t>Carrying values of items</t>
  </si>
  <si>
    <t>Subject to credit risk framework</t>
  </si>
  <si>
    <t>Subject to CCR framework</t>
  </si>
  <si>
    <t>Subject to the securitisation framework</t>
  </si>
  <si>
    <t>Subject to the market risk framework</t>
  </si>
  <si>
    <t>Not subject to capital requirements or subject to deduction from capital</t>
  </si>
  <si>
    <t>Tax assets</t>
  </si>
  <si>
    <t>Total equity</t>
  </si>
  <si>
    <t>Total liabilities and equity</t>
  </si>
  <si>
    <t>Items subject to</t>
  </si>
  <si>
    <t>Credit risk framework</t>
  </si>
  <si>
    <t>Securitisation framework</t>
  </si>
  <si>
    <t>Market risk framework</t>
  </si>
  <si>
    <t>Total net amount under the regulatory scope of consolidation</t>
  </si>
  <si>
    <t>Exposure amounts considered for regulatory purposes</t>
  </si>
  <si>
    <t>Name of the entity</t>
  </si>
  <si>
    <t>Method of accounting consolidation</t>
  </si>
  <si>
    <t>Method of regulatory consolidation</t>
  </si>
  <si>
    <t>Description of the entity</t>
  </si>
  <si>
    <t>Full consolidation</t>
  </si>
  <si>
    <t>Equity method</t>
  </si>
  <si>
    <t>Neither consolidated nor deducted</t>
  </si>
  <si>
    <t>Deducted</t>
  </si>
  <si>
    <t>Argenta Bank-en Verzekeringsgroep nv</t>
  </si>
  <si>
    <t>X</t>
  </si>
  <si>
    <t>Mixed financial holding</t>
  </si>
  <si>
    <t>Argenta Spaarbank nv</t>
  </si>
  <si>
    <t>Credit institution</t>
  </si>
  <si>
    <t>Argenta Asset Management nv (AAM)</t>
  </si>
  <si>
    <t>Fund manager</t>
  </si>
  <si>
    <t>Green Apple 2017 bv (SPV)</t>
  </si>
  <si>
    <t>Securitisation vehicle</t>
  </si>
  <si>
    <t>Green Apple 2018 bv (SPV)</t>
  </si>
  <si>
    <t>Green Apple 2019 bv (SPV)</t>
  </si>
  <si>
    <t>Arvestar Asset Management nv</t>
  </si>
  <si>
    <t>Financial cooperation</t>
  </si>
  <si>
    <t>Infrastructure investment fund</t>
  </si>
  <si>
    <t xml:space="preserve">Template EU LI1 - Differences between accounting and regulatory scopes of consolidation and mapping of financial statement categories with regulatory risk categories </t>
  </si>
  <si>
    <t>Green Apple 2021 bv (SPV)</t>
  </si>
  <si>
    <t>Proportional consolidation</t>
  </si>
  <si>
    <t xml:space="preserve">Template EU LI3 - Outline of the differences in the scopes of consolidation (entity by entity) </t>
  </si>
  <si>
    <t xml:space="preserve">Template EU LI2 - Main sources of differences between regulatory exposure amounts and carrying values in financial statements </t>
  </si>
  <si>
    <t>Assets carrying value amount under the scope of regulatory consolidation (as per template LI1)</t>
  </si>
  <si>
    <t>Liabilities carrying value amount under the regulatory scope of consolidation (as per template LI1)</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</si>
  <si>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</si>
  <si>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</si>
  <si>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</si>
  <si>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</si>
  <si>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</si>
  <si>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</si>
  <si>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Other differences</t>
  </si>
  <si>
    <t>CRR framework</t>
  </si>
  <si>
    <t>EU REM2 - Special payments to staff whose professional activities have a material impact on institutions’ risk profile (identified staff)</t>
  </si>
  <si>
    <t>Matching liabilities, contingent liabilities or securities lent</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</si>
  <si>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</si>
  <si>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</si>
  <si>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</si>
  <si>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</si>
  <si>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</si>
  <si>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</si>
  <si>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</si>
  <si>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Fair value of encumbered collateral received or own debt securities issued</t>
  </si>
  <si>
    <t>Unencumbered</t>
  </si>
  <si>
    <t>Fair value of collateral received or own debt securities issued available for encumbrance</t>
  </si>
  <si>
    <t>Collateral received by the reporting institution</t>
  </si>
  <si>
    <t xml:space="preserve"> Own covered bonds and asset-backed securities issued and not yet pledged</t>
  </si>
  <si>
    <t>Own debt securities issued other than own covered bonds or securitisations</t>
  </si>
  <si>
    <t xml:space="preserve">TOTAL ASSETS, COLLATERAL RECEIVED AND OWN DEBT SECURITIES ISSUED </t>
  </si>
  <si>
    <t xml:space="preserve">   Loans on demand</t>
  </si>
  <si>
    <t xml:space="preserve">   Equity instruments</t>
  </si>
  <si>
    <t xml:space="preserve">   Debt securities</t>
  </si>
  <si>
    <t xml:space="preserve">     of which: covered bonds</t>
  </si>
  <si>
    <t xml:space="preserve">     of which: securitisations</t>
  </si>
  <si>
    <t xml:space="preserve">     of which: issued by general governments</t>
  </si>
  <si>
    <t xml:space="preserve">     of which: issued by financial corporations</t>
  </si>
  <si>
    <t xml:space="preserve">     of which: issued by non-financial corporations</t>
  </si>
  <si>
    <t>of which notionally eligible EHQLA and HQLA</t>
  </si>
  <si>
    <t>Template EU AE2 - Collateral received and own debt securities issued</t>
  </si>
  <si>
    <t>Assets, collateral received and own debt securities issued other than covered bonds and securitisations encumbered</t>
  </si>
  <si>
    <t>Carrying amount of selected financial liabilities</t>
  </si>
  <si>
    <t>Template EU AE3 - Sources of encumbrance</t>
  </si>
  <si>
    <t xml:space="preserve">   Loans and advances other than loans on demand</t>
  </si>
  <si>
    <t xml:space="preserve">   Other collateral received</t>
  </si>
  <si>
    <t xml:space="preserve">   Other assets</t>
  </si>
  <si>
    <t>Template EU AE1 - Encumbered and unencumbered assets</t>
  </si>
  <si>
    <t xml:space="preserve">Template EU REM1 - Remuneration awarded for the financial year </t>
  </si>
  <si>
    <t>MB Supervisory function</t>
  </si>
  <si>
    <t xml:space="preserve">MB Management function </t>
  </si>
  <si>
    <t>Other senior management</t>
  </si>
  <si>
    <t>Other identified staff</t>
  </si>
  <si>
    <t>Fixed remuneration</t>
  </si>
  <si>
    <t>Number of identified staff</t>
  </si>
  <si>
    <t>Total fixed remuneration</t>
  </si>
  <si>
    <t>EU-4a</t>
  </si>
  <si>
    <t>EU-5x</t>
  </si>
  <si>
    <t>Variable remuneration</t>
  </si>
  <si>
    <t>Total variable remuneration</t>
  </si>
  <si>
    <t>EU-13a</t>
  </si>
  <si>
    <t>EU-14a</t>
  </si>
  <si>
    <t>EU-13b</t>
  </si>
  <si>
    <t>EU-14b</t>
  </si>
  <si>
    <t>EU-14x</t>
  </si>
  <si>
    <t>EU-14y</t>
  </si>
  <si>
    <t>Total remuneration (2 + 10)</t>
  </si>
  <si>
    <t xml:space="preserve">   Of which: cash-based</t>
  </si>
  <si>
    <t xml:space="preserve">   (Not applicable in the EU)</t>
  </si>
  <si>
    <t xml:space="preserve">   Of which: shares or equivalent ownership interests</t>
  </si>
  <si>
    <t xml:space="preserve">   Of which: share-linked instruments or equivalent non-cash instruments </t>
  </si>
  <si>
    <t xml:space="preserve">   Of which: other instruments</t>
  </si>
  <si>
    <t xml:space="preserve">   Of which: other forms</t>
  </si>
  <si>
    <t xml:space="preserve">     Of which: deferred</t>
  </si>
  <si>
    <t>Template EU REM2 - Special payments  to staff whose professional activities have a material impact on institutions’ risk profile (identified staff)</t>
  </si>
  <si>
    <t xml:space="preserve">Guaranteed variable remuneration awards </t>
  </si>
  <si>
    <t>Guaranteed variable remuneration awards - Number of identified staff</t>
  </si>
  <si>
    <t>Guaranteed variable remuneration awards -Total amount</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</si>
  <si>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</si>
  <si>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</si>
  <si>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</si>
  <si>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</si>
  <si>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</si>
  <si>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</si>
  <si>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   Of which guaranteed variable remuneration awards paid during the financial year, that are not taken into 
   account in the bonus cap</t>
  </si>
  <si>
    <t xml:space="preserve">   Of which paid during the financial year </t>
  </si>
  <si>
    <t xml:space="preserve">   Of which deferred</t>
  </si>
  <si>
    <t xml:space="preserve">   Of which severance payments paid during the financial year, that are not taken into account in the bonus cap</t>
  </si>
  <si>
    <t xml:space="preserve">   Of which highest payment that has been awarded to a single person</t>
  </si>
  <si>
    <t>Template EU REM5 - Information on remuneration of staff whose professional activities have a material impact on institutions’ risk profile (identified staff)</t>
  </si>
  <si>
    <t>Total number of identified staff</t>
  </si>
  <si>
    <t>Total remuneration of identified staff</t>
  </si>
  <si>
    <t xml:space="preserve">   Of which: members of the MB</t>
  </si>
  <si>
    <t xml:space="preserve">   Of which: other senior management</t>
  </si>
  <si>
    <t xml:space="preserve">   Of which: other identified staff</t>
  </si>
  <si>
    <t xml:space="preserve">   Of which: variable remuneration </t>
  </si>
  <si>
    <t xml:space="preserve">   Of which: fixed remuneration </t>
  </si>
  <si>
    <t>Total MB</t>
  </si>
  <si>
    <t>Management body remuneration</t>
  </si>
  <si>
    <t>Business areas</t>
  </si>
  <si>
    <t>Investment banking</t>
  </si>
  <si>
    <t>Retail banking</t>
  </si>
  <si>
    <t>Asset management</t>
  </si>
  <si>
    <t>Corporate functions</t>
  </si>
  <si>
    <t>Independent internal control functions</t>
  </si>
  <si>
    <t>All other</t>
  </si>
  <si>
    <t xml:space="preserve"> Template EU OR1 - Operational risk own funds requirements and risk-weighted exposure amounts</t>
  </si>
  <si>
    <t>Banking activities</t>
  </si>
  <si>
    <t>Relevant indicator</t>
  </si>
  <si>
    <t>Year-3</t>
  </si>
  <si>
    <t>Year-2</t>
  </si>
  <si>
    <t>Last year</t>
  </si>
  <si>
    <t>Own funds requirements</t>
  </si>
  <si>
    <t>Banking activities subject to basic indicator approach (BIA)</t>
  </si>
  <si>
    <t>Banking activities subject to standardised (TSA) / alternative standardised (ASA) approaches</t>
  </si>
  <si>
    <t>Banking activities subject to advanced measurement approaches AMA</t>
  </si>
  <si>
    <t xml:space="preserve">   Subject to TSA:</t>
  </si>
  <si>
    <t xml:space="preserve">   Subject to ASA:</t>
  </si>
  <si>
    <t>Template EU CQ3: Credit quality of performing and non-performing exposures by past due days</t>
  </si>
  <si>
    <t>Not past due or Past due &lt; 30 days</t>
  </si>
  <si>
    <t>Past due &gt; 30 days &lt; 90 days</t>
  </si>
  <si>
    <t>Unlikely to pay that are not past-due or past-due ≤ 90 days</t>
  </si>
  <si>
    <t>Past due &gt; 90 days ≤ 180 days</t>
  </si>
  <si>
    <t>Past due &gt; 180 days ≤ 1 year</t>
  </si>
  <si>
    <t>Past due &gt; 1 year ≤ 2 years</t>
  </si>
  <si>
    <t>Past due &gt; 2 year ≤ 5 years</t>
  </si>
  <si>
    <t>Past due &gt; 5 year ≤ 7 years</t>
  </si>
  <si>
    <t>Past due &gt; 7 years</t>
  </si>
  <si>
    <t xml:space="preserve">        Of which SMEs</t>
  </si>
  <si>
    <t>Template EU CR6-A – Scope of the use of IRB and SA approaches</t>
  </si>
  <si>
    <t>Percentage of total exposure value subject to the permanent partial use of the SA (%)</t>
  </si>
  <si>
    <t xml:space="preserve">Central governments or central banks </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</si>
  <si>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</si>
  <si>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</si>
  <si>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</si>
  <si>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</si>
  <si>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of which Retail – Secured by real estate SMEs</t>
  </si>
  <si>
    <t>of which Retail – Secured by real estate non-SMEs</t>
  </si>
  <si>
    <t>of which Retail – Qualifying revolving</t>
  </si>
  <si>
    <t>of which Retail – Other SMEs</t>
  </si>
  <si>
    <t>of which Retail – Other non-SMEs</t>
  </si>
  <si>
    <t>Other non-credit obligation assets</t>
  </si>
  <si>
    <t>1.1</t>
  </si>
  <si>
    <t>1.2</t>
  </si>
  <si>
    <t>3.1</t>
  </si>
  <si>
    <t>3.2</t>
  </si>
  <si>
    <t>4.1</t>
  </si>
  <si>
    <t>4.2</t>
  </si>
  <si>
    <t>4.3</t>
  </si>
  <si>
    <t>4.4</t>
  </si>
  <si>
    <t>4.5</t>
  </si>
  <si>
    <t>Exposure value as defined in Article 166 CRR for exposures subject to IRB approach</t>
  </si>
  <si>
    <t>Percentage of total exposure value subject to IRB approach (%)</t>
  </si>
  <si>
    <t>Percentage of total exposure value subject to a roll-out plan (%)</t>
  </si>
  <si>
    <t>Total exposure value for exposures subject to the SA and IRB approach</t>
  </si>
  <si>
    <t>PD range</t>
  </si>
  <si>
    <t>Number of obligors at the end of previous year</t>
  </si>
  <si>
    <t>Observed average default rate (%)</t>
  </si>
  <si>
    <t>Exposures weighted average PD (%)</t>
  </si>
  <si>
    <t>Average PD (%)</t>
  </si>
  <si>
    <t>Average historical annual default rate (%)</t>
  </si>
  <si>
    <t>Of which number of obligors which defaulted in the year</t>
  </si>
  <si>
    <t>Template CR9 – IRB approach – Back-testing of PD per exposure class (fixed PD scale)</t>
  </si>
  <si>
    <t xml:space="preserve">Template EU CR8 – RWEA flow statements of credit risk exposures under the IRB approach </t>
  </si>
  <si>
    <t>External rating equivalent</t>
  </si>
  <si>
    <t>Template CR9.1 – IRB approach – Back-testing of PD per exposure class (only for PD estimates according to point (f) of Article 180(1) CRR)</t>
  </si>
  <si>
    <t>Argenta Bank- en Verzekeringsgroep</t>
  </si>
  <si>
    <t>BE0475525276</t>
  </si>
  <si>
    <t>Belgian law</t>
  </si>
  <si>
    <t xml:space="preserve">Tier 1 core capital </t>
  </si>
  <si>
    <t>Tier 1 core capital</t>
  </si>
  <si>
    <t>Solo &amp; consolidated</t>
  </si>
  <si>
    <t>Ordinary shares issued by a public limited company</t>
  </si>
  <si>
    <t xml:space="preserve">There are 6.874.136 no par shares </t>
  </si>
  <si>
    <t xml:space="preserve">Results of past capital increases </t>
  </si>
  <si>
    <t>Founded on 14 August 2001</t>
  </si>
  <si>
    <t>No maturity date</t>
  </si>
  <si>
    <t>No</t>
  </si>
  <si>
    <t>Variable</t>
  </si>
  <si>
    <t>Fully optional</t>
  </si>
  <si>
    <t>Non-cumulative</t>
  </si>
  <si>
    <t>Non-convertible</t>
  </si>
  <si>
    <t>Most subordinate position</t>
  </si>
  <si>
    <t>Perpetual</t>
  </si>
  <si>
    <t>Risk weighted exposure amount as at the end of the previous reporting period (September 2021)</t>
  </si>
  <si>
    <t>Risk weighted exposure amount as at the end of the reporting period (December 2021)</t>
  </si>
  <si>
    <t xml:space="preserve">   Of which equities under the simple riskweighted approach</t>
  </si>
  <si>
    <t>Link to the full term and conditions of the instrument (signposting)</t>
  </si>
  <si>
    <t>The LCR of Argenta shows limited volatility, mainly as a result of issuances of wholesale funding, exchange of collateral and/or inflow from retail funding.</t>
  </si>
  <si>
    <t>As an established retail savings bank, Argenta’s funding policy is first and foremost focused on individual retail clients through savings accounts and term deposits.
In addition to the retail market, Argenta has been diversifying towards the non-retail market. Furthermore, Argenta makes use of funding on the wholesale market by means of repo funding, securitizations, unsecured and secured funding. As off 2021, Argenta has obtained a specific license from the NBB to issue Belgian covered bonds, and successfully issued two covered bonds in 2022, further diversifying its access to the wholesale funding markets with this important type of instrument.
The business strategy of Argenta promotes effective diversification of funding sources. The targeted wholesale issuances are a combination of both secured and unsecured funding.</t>
  </si>
  <si>
    <t>As at period end (31 December 2021)</t>
  </si>
  <si>
    <t>Information on the strategies and processes to manage, hedge and mitigate risks, as well as on the monitoring of the effectiveness of hedges and mitigants.</t>
  </si>
  <si>
    <t>Points (a) and (d) of Article 435(1) CRR</t>
  </si>
  <si>
    <t>Strategies and processes to manage risks for each separate category of risk.</t>
  </si>
  <si>
    <t xml:space="preserve"> Point (a) of Article 435(1) CRR</t>
  </si>
  <si>
    <t>Disclose information on the main features of risk disclosure and measurement systems.</t>
  </si>
  <si>
    <t>Point (c) of Article 435(1) CRR</t>
  </si>
  <si>
    <t xml:space="preserve">Disclosure on the scope and nature of risk disclosure and/or measurement systems. </t>
  </si>
  <si>
    <t>Declaration approved by the management body on the adequacy of the risk management arrangements.</t>
  </si>
  <si>
    <t xml:space="preserve">(c) </t>
  </si>
  <si>
    <t>Point (e) of Article 435(1) CRR</t>
  </si>
  <si>
    <t>Information on the risk governance structure for each type of risk</t>
  </si>
  <si>
    <t xml:space="preserve">(b) </t>
  </si>
  <si>
    <t>Point (b) of Article 435(1) CRR</t>
  </si>
  <si>
    <t>Disclosure of concise risk statement approved by the management body</t>
  </si>
  <si>
    <t>Point (f) of Article 435(1) CRR</t>
  </si>
  <si>
    <t>Legal basis</t>
  </si>
  <si>
    <t>Table EU OVA - Institution risk management approach</t>
  </si>
  <si>
    <t xml:space="preserve">Description on the information flow on risk to the management body. </t>
  </si>
  <si>
    <t>Point (e) Article 435(2) CRR</t>
  </si>
  <si>
    <t>Information whether or not the institution has set up a separate risk committee and the frequency of the meetings.</t>
  </si>
  <si>
    <t>Point (d) of Article 435(2) CRR</t>
  </si>
  <si>
    <t>Information on the  diversity policy with regard of the members of the management body.</t>
  </si>
  <si>
    <t>Point (c) of Article 435(2) CRR</t>
  </si>
  <si>
    <t>Information regarding the recruitment policy for the selection of members of the management body and their actual knowledge, skills and expertise.</t>
  </si>
  <si>
    <t>Point (b) of Article 435(2) CRR</t>
  </si>
  <si>
    <t>The number of directorships held by members of the management body.</t>
  </si>
  <si>
    <t>Point (a) of Article 435(2) CRR</t>
  </si>
  <si>
    <t>Table EU OVB - Disclosure on governance arrangements</t>
  </si>
  <si>
    <t>Qualitative information on the main sources of differences between the accounting and regulatoy scope of consolidation shown in template EU LI2</t>
  </si>
  <si>
    <t>Article 436(d) CRR</t>
  </si>
  <si>
    <t>Differences between columns (a) and (b) in template EU LI1</t>
  </si>
  <si>
    <t>Article 436(b) CRR</t>
  </si>
  <si>
    <t>Table EU LIA - Explanations of differences between accounting and regulatory exposure amounts</t>
  </si>
  <si>
    <t>Aggregate amount by which the actual own funds are less than required in all subsidiaries that are not included in the consolidation</t>
  </si>
  <si>
    <t>Article 436(g) CRR</t>
  </si>
  <si>
    <t>Use of derogation referred to in Article 7 CRR or individual consolidation method laid down in Article 9 CRR</t>
  </si>
  <si>
    <t>Article 436(h) CRR</t>
  </si>
  <si>
    <t xml:space="preserve">Subsidiaries not included in the consolidation with own funds less than required </t>
  </si>
  <si>
    <t>Impediment to the prompt transfer of own funds or to the repayment of liabilities within the group</t>
  </si>
  <si>
    <t>Article 436(f) CRR</t>
  </si>
  <si>
    <t>Table EU LIB - Other qualitative information on the scope of application</t>
  </si>
  <si>
    <t>Description of the processes used to manage the risk of excessive leverage</t>
  </si>
  <si>
    <t>Table EU LRA: Disclosure of LR qualitative information</t>
  </si>
  <si>
    <t>(i)</t>
  </si>
  <si>
    <t>A declaration approved by the management body on the adequacy of liquidity risk management arrangements of the institution providing assurance that the liquidity risk management systems put in place are adequate with regard to the institution’s profile and strategy.</t>
  </si>
  <si>
    <t>(h)</t>
  </si>
  <si>
    <t>An explanation of how stress testing is used.</t>
  </si>
  <si>
    <t>An outline of the bank`s contingency funding plans.</t>
  </si>
  <si>
    <t>Policies for hedging and mitigating the liquidity risk and strategies and processes for monitoring the continuing effectiveness of hedges and mitigants.</t>
  </si>
  <si>
    <t>Scope and nature of liquidity risk reporting and measurement systems.</t>
  </si>
  <si>
    <t>A description of the degree of centralisation of liquidity management and interaction between the group’s units</t>
  </si>
  <si>
    <t>Structure and organisation of the liquidity risk management function (authority, statute, other arrangements).</t>
  </si>
  <si>
    <t xml:space="preserve">Strategies and processes in the management of the liquidity risk, including policies on diversification in the sources and tenor of planned funding, </t>
  </si>
  <si>
    <t xml:space="preserve">Table EU LIQA - Liquidity risk management </t>
  </si>
  <si>
    <t>The association of the external rating of each nominated ECAI or ECA  (as referred to in row (a)) with the risk weights that correspond with the credit quality steps as set out in Chapter 2 of Title II of Part Three CRR (except where the institution complies with the standard association published by the EBA).</t>
  </si>
  <si>
    <t>Article 444 (d) CRR</t>
  </si>
  <si>
    <t>A description of the process used to transfer the issuer and issue credit ratings onto comparable assets  items not included in the trading book;</t>
  </si>
  <si>
    <t>(c )</t>
  </si>
  <si>
    <t>Article 444 (c) CRR</t>
  </si>
  <si>
    <t>The exposure classes for which each ECAI or ECA is used;</t>
  </si>
  <si>
    <t>Article 444  (b) CRR</t>
  </si>
  <si>
    <t>Names of the external credit assessment institutions (ECAIs) and export credit agencies (ECAs) nominated by the institution, and the reasons for any changes over the disclosure period;</t>
  </si>
  <si>
    <t>Article 444  (a) CRR</t>
  </si>
  <si>
    <t>Table EU CRD – Qualitative disclosure requirements related to standardised approach</t>
  </si>
  <si>
    <t>When informing on the authority, status and other arrangements for the risk management function in accordance with point (b) of Article 435(1) CRR, the relationships between credit risk management, risk control, compliance and internal audit functions.</t>
  </si>
  <si>
    <t>When informing on the structure and organisation of the risk management function in accordance with point (b) of Article 435(1) CRR, the structure and organisation of the credit risk management and control function.</t>
  </si>
  <si>
    <t>When discussing their strategies and processes to manage credit risk and the policies for hedging and mitigating that risk in accordance with points (a) and (d) of Article 435(1) CRR, the criteria and approach used for defining the credit risk management policy and for setting credit risk limits.</t>
  </si>
  <si>
    <t>In the concise risk statement in accordance with point (f) of Article 435(1) CRR, how the business model translates into the components of the institution’s credit risk profile.</t>
  </si>
  <si>
    <t>Table EU CRA: General qualitative information about credit risk</t>
  </si>
  <si>
    <t>Description of methods used for determining general and specific credit risk adjustments.</t>
  </si>
  <si>
    <t>The extent of past-due exposures (more than 90 days) that are not considered to be impaired and the reasons for this.</t>
  </si>
  <si>
    <t>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</si>
  <si>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Table EU CRB: Additional disclosure related to the credit quality of assets</t>
  </si>
  <si>
    <t>Information about market or credit risk concentrations within the credit mitigation taken;</t>
  </si>
  <si>
    <t xml:space="preserve">
Article 453 (e) CRR</t>
  </si>
  <si>
    <t>For guarantees and credit derivatives used as credit protection, the main types of guarantor and credit derivative counterparty and their creditworthiness used for the purposes of reducing capital requirements, excluding those used as part of synthetic securitisation structures;</t>
  </si>
  <si>
    <t xml:space="preserve">
Article 453 (d) CRR</t>
  </si>
  <si>
    <t>A description of the main types of collateral taken by the institution to mitigate credit risk;</t>
  </si>
  <si>
    <t>The core features of policies and processes for eligible collateral evaluation and management;</t>
  </si>
  <si>
    <t>Article 453 (b) CRR</t>
  </si>
  <si>
    <t xml:space="preserve">A description of the core features of the policies and processes for on- and off-balance sheet netting and an indication of the extent to which institutions make use of balance sheet netting;
</t>
  </si>
  <si>
    <t>Article 453 (a) CRR</t>
  </si>
  <si>
    <t>Table EU CRC – Qualitative disclosure requirements related to CRM techniques</t>
  </si>
  <si>
    <t>The scope and main content of the reporting related to credit risk models;</t>
  </si>
  <si>
    <t xml:space="preserve">
Article 452 (d) CRR</t>
  </si>
  <si>
    <t>Article 452  (c) CRR</t>
  </si>
  <si>
    <t>The competent authority's permission of the approach or approved transition</t>
  </si>
  <si>
    <t>Article 452  (a) CRR</t>
  </si>
  <si>
    <t>Table EU CRE – Qualitative disclosure requirements related to IRB approach</t>
  </si>
  <si>
    <t>Table EU CCRA – Qualitative disclosure related to CCR</t>
  </si>
  <si>
    <t>Where applicable, a description of the Internal Assessment Approach as set out in Chapter 5 of Title II of Part Three CRR including the structure of the internal assessment process and the relation between internal assessment and external ratings of the relevant ECAI disclosed in accordance with point (h),  the control mechanisms for the internal assessment process including discussion of independence, accountability, and internal assessment process review, the exposure types to which the internal assessment process is applied and the stress factors used for determining credit enhancement levels</t>
  </si>
  <si>
    <t>Article 449(i) CRR</t>
  </si>
  <si>
    <t>The names of the ECAIs used for securitisations and the types of exposure for which each agency is used</t>
  </si>
  <si>
    <t>Article 449(h) CRR</t>
  </si>
  <si>
    <t>A summary of their accounting policies for securitisation activity, including where relevant a distinction between securitisation and re-securitisation positions</t>
  </si>
  <si>
    <t>Article 449(g) CRR</t>
  </si>
  <si>
    <t>A list of legal entities affiliated with the institutions and that invest in securitisations originated by the institutions or in securitisation positions issued by SSPEs sponsored by the institutions</t>
  </si>
  <si>
    <t>Article 449(f) CRR</t>
  </si>
  <si>
    <t>A list of any legal entities in relation to which the institutions have disclosed that they have provided support in accordance with Chapter 5 of Title II of Part Three CRR</t>
  </si>
  <si>
    <t>Article 449(e ) CRR</t>
  </si>
  <si>
    <t>Article 449(d) CRR</t>
  </si>
  <si>
    <t>Article 449(b) CRR</t>
  </si>
  <si>
    <t>Description of securitisation and re-securitisation activities; including institutions' risk management and investment objectives in connection with those activities, their role in securitisation and re-securitisation transactions whether they use the Simple Transparent and Standardised (STS) securitisation framework and the extent to which they use securitisation transactions to transfer the credit risk of the securitised exposures to third parties with, where applicable, a separate description of their synthetic securitisation risk transfer policy</t>
  </si>
  <si>
    <t>Article 449(a) CRR</t>
  </si>
  <si>
    <t xml:space="preserve">Table EU-SECA - Qualitative disclosure requirements related to securitisation exposures </t>
  </si>
  <si>
    <t>Article 454 CRRR</t>
  </si>
  <si>
    <t>Article 446 CRR</t>
  </si>
  <si>
    <t>Disclosure of the approaches for the assessment of minimum own funds requirements</t>
  </si>
  <si>
    <t>Disclosure of the risk management objectives and policies</t>
  </si>
  <si>
    <t>Points (a), (b), (c) and(d) of Article 435(1) CRR</t>
  </si>
  <si>
    <t>Table EU ORA - Qualitative information on operational risk</t>
  </si>
  <si>
    <t>Large institutions shall disclose the quantitative information on the remuneration of their collective management body, differentiating between executive and non-executive members in accordance with Article 450(2) CRR.</t>
  </si>
  <si>
    <t>(j)</t>
  </si>
  <si>
    <t>Upon demand from the relevant Member State or competent authority, the total remuneration for each member of the management body or senior management.</t>
  </si>
  <si>
    <t>The ratios between fixed and variable remuneration set in accordance with point (g) of Article 94(1) CRD.</t>
  </si>
  <si>
    <t>Description of the ways in which current and future risks are taken into account in the remuneration processes. Disclosures shall include an overview of the key risks, their measurement and how these measures affect remuneration.</t>
  </si>
  <si>
    <t>Table EU  REMA - Remuneration policy</t>
  </si>
  <si>
    <t>Narrative information on the impact of the business model on assets encumbrance and the importance of encumbrance to the institution's business model, which  provides users with the context of the disclosures required in Template EU AE1 and EU AE2.</t>
  </si>
  <si>
    <t>General narrative information on asset encumbrance</t>
  </si>
  <si>
    <t>Table EU AE4 - Accompanying narrative information</t>
  </si>
  <si>
    <t>IFRS9</t>
  </si>
  <si>
    <t>Total exposure measure</t>
  </si>
  <si>
    <t>Derivatives</t>
  </si>
  <si>
    <t xml:space="preserve">   of which: OTC derivatives</t>
  </si>
  <si>
    <t>Deposits</t>
  </si>
  <si>
    <t>Debt securities issued</t>
  </si>
  <si>
    <t xml:space="preserve">   of which: ABS</t>
  </si>
  <si>
    <t xml:space="preserve">   of which: repurchase agreements</t>
  </si>
  <si>
    <t xml:space="preserve">   of which: collateralised deposits other than repurchase agreements</t>
  </si>
  <si>
    <t xml:space="preserve">   of which: covered bonds issued</t>
  </si>
  <si>
    <t>Net exposure value</t>
  </si>
  <si>
    <t>On demand</t>
  </si>
  <si>
    <t>≤ 1 year</t>
  </si>
  <si>
    <t>&gt; 1 year ≤ 5 years</t>
  </si>
  <si>
    <t>&gt; 5 years</t>
  </si>
  <si>
    <t>No stated maturity</t>
  </si>
  <si>
    <t>Differences due to securitisation with risk transfer</t>
  </si>
  <si>
    <t>BE</t>
  </si>
  <si>
    <t>NL</t>
  </si>
  <si>
    <t>FR</t>
  </si>
  <si>
    <t>BG</t>
  </si>
  <si>
    <t>GR</t>
  </si>
  <si>
    <t>GB</t>
  </si>
  <si>
    <t>NO</t>
  </si>
  <si>
    <t>IT</t>
  </si>
  <si>
    <t>PT</t>
  </si>
  <si>
    <t>OM</t>
  </si>
  <si>
    <t>LU</t>
  </si>
  <si>
    <t>US</t>
  </si>
  <si>
    <t>SE</t>
  </si>
  <si>
    <t>DE</t>
  </si>
  <si>
    <t>450</t>
  </si>
  <si>
    <t>460</t>
  </si>
  <si>
    <t>ES</t>
  </si>
  <si>
    <t>IE</t>
  </si>
  <si>
    <t>CA</t>
  </si>
  <si>
    <t>SI</t>
  </si>
  <si>
    <t>FI</t>
  </si>
  <si>
    <t>IS</t>
  </si>
  <si>
    <t>DK</t>
  </si>
  <si>
    <t>PL</t>
  </si>
  <si>
    <t>SK</t>
  </si>
  <si>
    <t>HU</t>
  </si>
  <si>
    <t>AT</t>
  </si>
  <si>
    <t>LV</t>
  </si>
  <si>
    <t>RO</t>
  </si>
  <si>
    <t>CL</t>
  </si>
  <si>
    <t>ID</t>
  </si>
  <si>
    <t>LT</t>
  </si>
  <si>
    <t>MX</t>
  </si>
  <si>
    <t>CH</t>
  </si>
  <si>
    <t>HR</t>
  </si>
  <si>
    <t>AE</t>
  </si>
  <si>
    <t>Leverage ratio (excluding the impact of the exemption of public sector investments and promotional loans) (%)</t>
  </si>
  <si>
    <t xml:space="preserve">Additional own funds requirements to address the risk of excessive leverage (%) </t>
  </si>
  <si>
    <t xml:space="preserve">     of which: to be made up of CET1 capital (percentage points)</t>
  </si>
  <si>
    <t>Leverage ratio buffer requirement (%)</t>
  </si>
  <si>
    <t>Overall leverage ratio requirement (%)</t>
  </si>
  <si>
    <t>EU25</t>
  </si>
  <si>
    <t>EU26a</t>
  </si>
  <si>
    <t>EU26b</t>
  </si>
  <si>
    <t>EU27a</t>
  </si>
  <si>
    <t>Adjustment for entities which are consolidated for accounting purposes but are outside the scope of prudential consolidation</t>
  </si>
  <si>
    <t>(Adjustment for fiduciary assets recognised on the balance sheet pursuant to the applicable accounting framework but excluded from the total exposure measure in accordance with point (i) of Article 429a(1) CRR)</t>
  </si>
  <si>
    <t>(Adjustment for exposures excluded from the total exposure measure in accordance with point (c) of Article 429a(1) CRR)</t>
  </si>
  <si>
    <t>(Adjustment for exposures excluded from the total exposure measure in accordance with point (j) of Article 429a(1) CRR)</t>
  </si>
  <si>
    <t>Disclosure of mean values (reported annually)</t>
  </si>
  <si>
    <t>(General provisions deducted in determining Tier 1 capital and specific provisions associated with off-balance sheet exposures)</t>
  </si>
  <si>
    <t>(Exposures excluded from the total exposure measure in accordance with point (c ) of Article 429a(1) CRR)</t>
  </si>
  <si>
    <t>(Excluded exposures of public development banks (or units) - Public sector investments)</t>
  </si>
  <si>
    <t>(Excluded exposures of public development banks (or units) - Promotional loans: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</si>
  <si>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Mean of daily values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</si>
  <si>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</si>
  <si>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</si>
  <si>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25f</t>
  </si>
  <si>
    <t xml:space="preserve">  Of which: interim dividend</t>
  </si>
  <si>
    <t>EU-67b</t>
  </si>
  <si>
    <t xml:space="preserve">   of which: additional own funds requirements to address the risks other than the risk of excessive leverage</t>
  </si>
  <si>
    <t>AU</t>
  </si>
  <si>
    <t>IN</t>
  </si>
  <si>
    <t>MT</t>
  </si>
  <si>
    <t>HK</t>
  </si>
  <si>
    <t>CZ</t>
  </si>
  <si>
    <t>Argenta</t>
  </si>
  <si>
    <t>Template IFRS 9: Comparison of institutions’ own funds and capital and leverage ratios with and without the application of transitional arrangements for IFRS 9 or analogous ECLs, and with and without the application of the temporary treatment in accordance with Article 468 of the CRR</t>
  </si>
  <si>
    <t>Comment on Article 468 of CRR:</t>
  </si>
  <si>
    <t>Available capital (amounts)</t>
  </si>
  <si>
    <t>CET1 capital</t>
  </si>
  <si>
    <t>CET1 capital as if IFRS 9 or analogous ECLs transitional arrangements had not been applied</t>
  </si>
  <si>
    <t>Tier 1 capital as if IFRS 9 or analogous ECLs transitional arrangements had not been applied</t>
  </si>
  <si>
    <t>Total capital</t>
  </si>
  <si>
    <t>Total capital as if IFRS 9 or analogous ECLs transitional arrangements had not been applied</t>
  </si>
  <si>
    <t>Risk-weighted assets (amounts)</t>
  </si>
  <si>
    <t>Total risk-weighted assets</t>
  </si>
  <si>
    <t>Total risk-weighted assets as if IFRS 9 or analogous ECLs transitional arrangements had not been applied</t>
  </si>
  <si>
    <t>Capital ratios</t>
  </si>
  <si>
    <t>CET1 (as a percentage of risk exposure amount)</t>
  </si>
  <si>
    <t>CET1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</si>
  <si>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</si>
  <si>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</si>
  <si>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</si>
  <si>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</si>
  <si>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as if IFRS 9 or analogous ECLs transitional arrangements had not been applied</t>
  </si>
  <si>
    <t>Rank 1</t>
  </si>
  <si>
    <t>Private placement</t>
  </si>
  <si>
    <r>
      <t xml:space="preserve">Description of the AMA methodology approach used </t>
    </r>
    <r>
      <rPr>
        <i/>
        <sz val="10"/>
        <color rgb="FF004C43"/>
        <rFont val="Calibri"/>
        <family val="2"/>
        <scheme val="minor"/>
      </rPr>
      <t>(if applicable)</t>
    </r>
  </si>
  <si>
    <r>
      <t xml:space="preserve">Disclose the use of insurance for risk mitigation in the Advanced Measurement Approach </t>
    </r>
    <r>
      <rPr>
        <i/>
        <sz val="10"/>
        <color rgb="FF004C43"/>
        <rFont val="Calibri"/>
        <family val="2"/>
        <scheme val="minor"/>
      </rPr>
      <t>(if applicable)</t>
    </r>
  </si>
  <si>
    <t>Description of the factors that had an impact on the leverage ratio during the period to which the disclosed leverage ratio refers</t>
  </si>
  <si>
    <t>The institution’s own definition of a restructured exposure used for the implementation of point (d) of Article 178(3) CRR specified by the EBA Guidelines  on default in accordance with Article 178 CRR when different from the definition of forborne exposure defined in Annex V to Commission Implementing Regulation (EU) 680/2014.</t>
  </si>
  <si>
    <t xml:space="preserve">Article 453 (c) CRR
</t>
  </si>
  <si>
    <t xml:space="preserve">(c)
</t>
  </si>
  <si>
    <t xml:space="preserve">
The role of the functions involved in the development, approval and subsequent changes of the credit risk models;
</t>
  </si>
  <si>
    <t xml:space="preserve">
Article 452 (e) CRR
</t>
  </si>
  <si>
    <t>Article 439 (a) CRR</t>
  </si>
  <si>
    <t>Description of the methodology used to assign internal capital and credit limits for counterparty credit exposures, including the methods to assign those limits to exposures to central counterparties</t>
  </si>
  <si>
    <t>Article 439 (b) CRR</t>
  </si>
  <si>
    <t>Article 439 (d) CRR</t>
  </si>
  <si>
    <t>Description of policies related to guarantees and other credit risk mitigants, such as the policies for securing collateral and establishing credit reserves</t>
  </si>
  <si>
    <t>Article 439 (c) CRR</t>
  </si>
  <si>
    <t>Description of policies with respect to Wrong-Way risk as defined in Article 291 of the CRR</t>
  </si>
  <si>
    <t>Article 431 (3) and (4) CRR</t>
  </si>
  <si>
    <t>Any other risk management objectives and relevant policies related to CCR</t>
  </si>
  <si>
    <t>The amount of collateral the institution would have to provide if its credit rating was downgraded</t>
  </si>
  <si>
    <t xml:space="preserve">Not applicable </t>
  </si>
  <si>
    <t>1.114 mio EUR</t>
  </si>
  <si>
    <t xml:space="preserve">     of which: fully paid up capital instruments</t>
  </si>
  <si>
    <t xml:space="preserve">     of which: share premium</t>
  </si>
  <si>
    <t>EU-27b</t>
  </si>
  <si>
    <t xml:space="preserve">Net Stable Funding Ratio as per 30 September 2021 </t>
  </si>
  <si>
    <t>Performing securities financing transactions with financial customers collateralised by Level 1 HQLA subject to 0% haircut</t>
  </si>
  <si>
    <t>Net Stable Funding Ratio as per 31 December 2021 (see below for the details of 30 September 2021). The details for 30 June 2021 are included in the Q2 Pillar 3 disclosures.</t>
  </si>
  <si>
    <t xml:space="preserve">Qualitative information </t>
  </si>
  <si>
    <t>Total A-IRB</t>
  </si>
  <si>
    <t>Total F-IRB</t>
  </si>
  <si>
    <t>3.3</t>
  </si>
  <si>
    <t>Point (f) of Article 180(1) CRR is only applicable to the F-IRB portfolio.</t>
  </si>
  <si>
    <t>0,013% &lt;= 0,019%</t>
  </si>
  <si>
    <t>0,019% &lt;= 0,027%</t>
  </si>
  <si>
    <t>0,027% &lt;= 0,038%</t>
  </si>
  <si>
    <t>0,038% &lt;= 0,054%</t>
  </si>
  <si>
    <t>0,077% &lt;= 0,109%</t>
  </si>
  <si>
    <t>0,109% &lt;= 0,154%</t>
  </si>
  <si>
    <t>0,154% &lt;= 0,219%</t>
  </si>
  <si>
    <t>0,054% &lt;= 0,077%</t>
  </si>
  <si>
    <t>0,219% &lt;= 0,311%</t>
  </si>
  <si>
    <t>0,311% &lt;= 0,444%</t>
  </si>
  <si>
    <t>0,444% &lt;= 0,809%</t>
  </si>
  <si>
    <t>AAA</t>
  </si>
  <si>
    <t>AA+</t>
  </si>
  <si>
    <t>AA</t>
  </si>
  <si>
    <t>AA-</t>
  </si>
  <si>
    <t>A+</t>
  </si>
  <si>
    <t>A</t>
  </si>
  <si>
    <t>A-</t>
  </si>
  <si>
    <t>BBB+</t>
  </si>
  <si>
    <t>BBB</t>
  </si>
  <si>
    <t>0% &lt;= 0,013%</t>
  </si>
  <si>
    <t>BBB-</t>
  </si>
  <si>
    <t>BB+</t>
  </si>
  <si>
    <t>BB</t>
  </si>
  <si>
    <t>Article 451(d) CRR</t>
  </si>
  <si>
    <t>Article 451(e) CRR</t>
  </si>
  <si>
    <t>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These ratios may include:
·         Concentration limits on collateral pools and sources of funding (both products and 
          counterparties);
·         Customised measurement tools or metrics that assess the structure of the bank’s balance 
          sheet or that project cash flows and future liquidity positions, taking into account 
          off-balance sheet risks which are specific to that bank;
·         Liquidity exposures and funding needs at the level of individual legal entities, foreign 
          branches and subsidiaries, taking into account legal, regulatory and operational 
          limitations on the transferability of liquidity;
·         Balance sheet and off-balance sheet items broken down into maturity buckets and the 
          resultant liquidity gaps</t>
  </si>
  <si>
    <t>Pillar 3 report, Chapter 10 "Use of ratings from external credit assessment institutions"</t>
  </si>
  <si>
    <t>Pillar 3 report, Chapter 10 "Use of ratings from external credit assessment institutions" (Table 22)</t>
  </si>
  <si>
    <t xml:space="preserve">Pillar 3 report, Chapter 7.1 "Credit risk - IRB approval" </t>
  </si>
  <si>
    <t xml:space="preserve">Pillar 3 report, Chapter 5.6 "Wrong-way risk" </t>
  </si>
  <si>
    <t>Internal Assessment Approach is not used by the Argenta Group.</t>
  </si>
  <si>
    <t xml:space="preserve">Pillar 3 report, Chapter 9 "Encumbered and unencumbered assets" </t>
  </si>
  <si>
    <t>Information relating to the bodies that oversee remuneration. Disclosures shall include:
- Name, composition and mandate of the main body (management body or remuneration committee as applicable) overseeing 
   the remuneration policy and the number of meetings held by that main body during the financial year.
- External consultants whose advice has been sought, the body by which they were commissioned, and in which areas of the 
   remuneration framework.
- A description of the scope of the institution’s remuneration policy (eg by regions, business lines), including the extent to which 
   it is applicable to subsidiaries and branches located in third countries.
- A description of the staff or categories of staff whose professional activities have a material impact on institutions' risk 
   profile.</t>
  </si>
  <si>
    <t>Information relating to the design and structure of the remuneration system for identified staff. Disclosures shall include:
- An overview of the key features and objectives of remuneration policy, and information about the decision-making process 
   used for determining the remuneration policy and the role of the relevant stakeholders.
- Information on the criteria used for performance measurement and ex ante and ex post risk adjustment.
- Whether the management body or the remuneration committee where established reviewed the institution’s remuneration 
   policy during the past year, and if so, an overview of any changes that were made, the reasons for those changes and their 
   impact on remuneration.
- Information of how the institution ensures that staff in internal control functions are remunerated independently of the 
   businesses they oversee.
- Policies and criteria applied for the award of guaranteed variable remuneration and severance payments.</t>
  </si>
  <si>
    <t>Description of the ways in which the institution seeks to link performance during a performance measurement period with levels of remuneration. Disclosures shall include:
- An overview of main performance criteria and metrics for institution, business lines and individuals.
- An overview of how amounts of individual variable remuneration are linked to institution-wide and individual performance.
- Information on the criteria used to determine the balance between different types of instruments awarded including shares, 
   equivalent ownership interest, options and other instruments.
- Information of the measures the institution will implement to adjust variable remuneration in the event that performance 
   metrics are weak, including the institution’s criteria for determining “weak” performance metrics.</t>
  </si>
  <si>
    <t>Description of the ways in which the institution seeks to adjust remuneration to take account of longterm performance. Disclosures shall include:
- An overview of the institution’s policy on deferral, payout in instrument, retention periods and vesting of variable 
   remuneration including where it is different among staff or categories of staff.
- Information of the institution’ criteria for ex post adjustments (malus during deferral and clawback after vesting, if permitted 
   by national law).
- Where applicable, shareholding requirements that may be imposed on identified staff.</t>
  </si>
  <si>
    <t>The description of the main parameters and rationale for any variable components scheme and any other non-cash benefit in accordance with point (f) of Article 450(1) CRR. Disclosures shall include:
- Information on the specific performance indicators used to determine the variable components of remuneration and the 
   criteria used to determine the balance between different types of instruments awarded, including shares, equivalent 
   ownership interests, share-linked instruments, equivalent non cash-instruments, options and other instruments.</t>
  </si>
  <si>
    <t>Information on whether the institution benefits from a derogation laid down in Article 94(3) CRD in accordance with point (k) of Article 450(1) CRR. 
For the purposes of this point, institutions that benefit from such a derogation shall indicate whether this is on the basis of point (a) and/or point (b) of Article 94(3) CRD. They shall also indicate for which of the remuneration principles they apply the derogation(s), the number of staff members that benefit from the derogation(s) and their total remuneration, split into fixed and variable remuneration.</t>
  </si>
  <si>
    <t>Dividens</t>
  </si>
  <si>
    <t>Institutions’ approaches to calculating the risk-weighted exposure amounts that they apply to their securitisation activities, including the types of securitisation positions to which each approach applies with a distinction between STS and non-STS positions</t>
  </si>
  <si>
    <t>Article 449(c) CRR</t>
  </si>
  <si>
    <r>
      <t xml:space="preserve">Points (i), (ii) and (iii) are not applicable to the Argenta Group.
We refer to template </t>
    </r>
    <r>
      <rPr>
        <b/>
        <sz val="10"/>
        <color rgb="FF004C43"/>
        <rFont val="Calibri"/>
        <family val="2"/>
        <scheme val="minor"/>
      </rPr>
      <t>LI3</t>
    </r>
    <r>
      <rPr>
        <sz val="10"/>
        <color rgb="FF004C43"/>
        <rFont val="Calibri"/>
        <family val="2"/>
        <scheme val="minor"/>
      </rPr>
      <t xml:space="preserve"> for the list of SPPEs which are included in the institutions' regulatory scope of consolidation.
</t>
    </r>
  </si>
  <si>
    <t>The SEC-ERBA approach is used for all securitisation positions.
Pillar 3 report, Chapter 15.2 "Portfolio of securitisation positions"</t>
  </si>
  <si>
    <r>
      <t xml:space="preserve">Not applicable - we refer to </t>
    </r>
    <r>
      <rPr>
        <b/>
        <sz val="10"/>
        <color rgb="FF004C43"/>
        <rFont val="Calibri"/>
        <family val="2"/>
        <scheme val="minor"/>
      </rPr>
      <t>REM1</t>
    </r>
    <r>
      <rPr>
        <sz val="10"/>
        <color rgb="FF004C43"/>
        <rFont val="Calibri"/>
        <family val="2"/>
        <scheme val="minor"/>
      </rPr>
      <t xml:space="preserve"> template</t>
    </r>
  </si>
  <si>
    <t>Pillar 3 report, Chapter 2 "Risk management" - "Declaration of the adequacy of risk management"</t>
  </si>
  <si>
    <t>Pillar 3 report, Chapter 1.2 "Application framework"</t>
  </si>
  <si>
    <t>IFRS annual report BVg , Chapter 5 "Risk management"</t>
  </si>
  <si>
    <t>IFRS annual report BVg , Chapter 5.1 "Market Risk" and Chapter 17 "Derivatives used for hedge accounting.</t>
  </si>
  <si>
    <t>Pillar 3 report, Chapter 17 "Leverage"</t>
  </si>
  <si>
    <t>EU LRA: Disclosure of LR qualitative information</t>
  </si>
  <si>
    <t>Pillar 3 report, Chapter 16 "Remuneration policy, diversity and integrity" - "External mandates"</t>
  </si>
  <si>
    <t>IFRS annual report BVg , Chapter 5 "Risk management" - "Governance of risk management"</t>
  </si>
  <si>
    <t>Pillar 3 report, Chapter 16 "Remuneration policy, diversity and integrity" - "Diversity at Argenta"</t>
  </si>
  <si>
    <t>Pillar 3 report, Chapter 8.1 "Definition of 'past due' and 'in default'"</t>
  </si>
  <si>
    <t xml:space="preserve">IFRS annual report BVg , Chapter 5.3 "Credit risk" </t>
  </si>
  <si>
    <t xml:space="preserve">Pillar 3 report, Chapter 18 "Capital and liquidity management" 
- "Liquidity management"
IFRS annual report BVg , Chapter 5 .2 "Liquidity risk"
</t>
  </si>
  <si>
    <t xml:space="preserve">Pillar 3 report, Chapter 7.2 "Internal rating systems" </t>
  </si>
  <si>
    <t xml:space="preserve">Pillar 3 report, Chapter 5.5 "Collateral" </t>
  </si>
  <si>
    <t>Pillar 3 report, Chapter 5.4 "Counterparty Risk", Chapter 5.5 "Collateral" and Chapter 5.7 "Capital requirement for CVA risk"</t>
  </si>
  <si>
    <t>Credit derivatives are not applicable to the Argenta Group. 
Pillar 3 report, Chapter 5.3 "Credit risk mitigation"</t>
  </si>
  <si>
    <t>Pillar 3 report, Chapter 5.3 "Credit risk mitigation"</t>
  </si>
  <si>
    <t>IFRS annual report BVg , Chapter 5.3 "Credit risk" - "Collateral and other forms of credit improvement"</t>
  </si>
  <si>
    <t>Pillar 3 report, Chapter 5.3 "Credit risk mitigation"
IFRS annual report BVg , Chapter 5.3 "Credit risk" - "Collateral and other forms of credit improvement"</t>
  </si>
  <si>
    <t>Pillar 3 report, Chapter 15.1 "Own securitisations" - "accounting policies"</t>
  </si>
  <si>
    <t>Pillar 3 report, Chapter 15.2 "Portfolio of securitisation positions" (Table 26)</t>
  </si>
  <si>
    <t xml:space="preserve">i) Pillar 3 report, Chapter 15.1 "Own securitisations"
ii) IFRS annual report BVg , Chapter 5.1 "Market risk",  Chapter 5.2 "Liquidity risk" and Chapter 5.3 "Credit risk", </t>
  </si>
  <si>
    <t>Pillar 3 report, Chapter 3.1 "Accounting equity and calculation of prudential equity"</t>
  </si>
  <si>
    <t>IFRS annual report BVg , Chapter 2.3 "Financial reporting principles - valuation rules"</t>
  </si>
  <si>
    <t>IFRS annual report BVg , Chapter 7.2 "Remuneration of senior management"</t>
  </si>
  <si>
    <t>There are no variable remunerations at the Argenta Group.</t>
  </si>
  <si>
    <t>Pillar 3 report, Chapter 16 "Remuneration policy, diversity and integrity"</t>
  </si>
  <si>
    <t>There are no variable and deferred remunerations at the Argenta Group.</t>
  </si>
  <si>
    <t xml:space="preserve">Pillar 3 report, Chapter 16 "Remuneration policy, diversity and integrity"
</t>
  </si>
  <si>
    <t>Point 1: Pillar 3 report, Chapter 16 "Remuneration policy, diversity and integrity"
Points 2, 3 and 4 are not applicable (no variable remuneration at the Argenta Group).</t>
  </si>
  <si>
    <t>Transactions subject to the Alternative approach (Based on the Original Exposure Method)</t>
  </si>
  <si>
    <t>Pillar 3 report, Chapter 12 "Exposure to operational risk &amp; other non-financial risks"</t>
  </si>
  <si>
    <t>Standardised approach
Pillar 3 report, Chapter 12 "Exposure to operational risk &amp; other non-financial risks"</t>
  </si>
  <si>
    <t>Pillar 3 report, Chapter 16 "Remuneration policy, diversity and integrity" 
We also refer to pages 16 and 17 of the Governance Memorandum.</t>
  </si>
  <si>
    <t>We refer to section 5.5. of the Governance Memorandum, which includes a description of the role of the Group Risk Committee. The organization chart, including all relevant committees, can be found on page 35 of the Governance Memorandum.</t>
  </si>
  <si>
    <t>The differences between both scopes can be summarized as follows:
- Addition of off-balance sheet exposures which are not 
   included in the accounting scope of consolidation;
- Application of the SA-CCR approach for the CCR framework.</t>
  </si>
  <si>
    <t>Pillar 3 report, Chapter 18 "Capital and liquidity management" 
- "Liquidity management" +  Table 1 "Key metrics" for the RAF standards
IFRS annual report BVg , Chapter 5 .2 "Liquidity risk"</t>
  </si>
  <si>
    <t>IFRS annual report BVg , Chapter 2.3 "Financial reporting principles - valuation rules" - 'Impairment losses on financial assets" and Chapter 5.3 "Credit risk" - "Expected credit losses"</t>
  </si>
  <si>
    <t xml:space="preserve">Pillar 3 report, Chapter 5.4 "Counterparty risk" </t>
  </si>
  <si>
    <t>Pillar 3 report, Chapter 15.1 "Own securitisations"
Own securitization transactions for which Argenta Spaarbank acts as the originator are traditional transactions. Securitized assets are totally removed from the statutory balance sheet. There is however no significant risk transfer and the securitized exposures are risk weighted.
The transactions in 2018, 2019 and 2021 qualify for the differentiated capital treatment (STS).</t>
  </si>
  <si>
    <t xml:space="preserve">Asset encumbrance is linked to the following activities:
(1) Variation margin and Intial margin in the form of cash and debt securities posted for derivative transactions in accordance with the applicable ISDA/CSA. Variation margin is exchanged on a daily basis and is dependant on the fair value valuation of the underlying derivatives. 
(2) Collateralised deposits related to the collateral provided under the TLTRO transactions with the ECB, and collateral provided for payments services (Bank Card Company and NBB/Target 2).
(3) Encumbered assets (mortgage loans) under the securitization transactions (Green Apple in 2017, 2018, 2019 and 2021) for which Argenta Spaarbank acts as originator. The assets are derecognised from the statutory balance sheet and acquired by a SPV which issues debt securities for which the senior notes are placed with third parties. 
(4) Encumbered assets (mortgage loan and debt security) under the covered bonds (2 transaction in 2021). The debt securities are placed with third parties. 
Additional information is included in IFRS annual report BVg , Chapter 45 "Encumberred assets" and Pillar 3 report, Chapter 9 "Encumbered and unencumbered assets" </t>
  </si>
  <si>
    <t>EU SEC3 - Securitisation exposures in the non-trading book and associated regulatory capital requirements - institution acting as originator or as 
                 sponsor</t>
  </si>
  <si>
    <t>Template 3: Information on newly originated loans and advances provided under newly applicable public guarantee schemes introduced in response to 
                  COVID-19 crisis</t>
  </si>
  <si>
    <t>IFRS 9 Template: Comparison of institutions’ own funds and capital and leverage ratios with and without the application of transitional arrangements for 
                          IFRS 9 or analogous ECLs, and with and without the application of the temporary treatment in accordance with Article 468 of the CRR</t>
  </si>
  <si>
    <t xml:space="preserve">EU LI1 - Differences between accounting and regulatory scopes of consolidation and mapping of financial statement categories with regulatory risk 
             categories </t>
  </si>
  <si>
    <t>Additional own funds requirements to address risks other than the risk of excessive leverage (%) *</t>
  </si>
  <si>
    <t xml:space="preserve">     of which: to be made up of CET1 capital (percentage points) *</t>
  </si>
  <si>
    <t>Total SREP own funds requirements (%) *</t>
  </si>
  <si>
    <t xml:space="preserve">Other Systemically Important Institution buffer </t>
  </si>
  <si>
    <t>Additional own funds requirements to address the risk of excessive leverage (%) *</t>
  </si>
  <si>
    <t>Total SREP leverage ratio requirements (%) *</t>
  </si>
  <si>
    <t>Leverage ratio buffer requirement (%) *</t>
  </si>
  <si>
    <t>Overall leverage ratio requirements (%) *</t>
  </si>
  <si>
    <t xml:space="preserve">     of which: to be made up of CET1 capital (%) *</t>
  </si>
  <si>
    <t xml:space="preserve">     of which: to be made up of Tier 1 capital (%) *</t>
  </si>
  <si>
    <t xml:space="preserve">Row </t>
  </si>
  <si>
    <r>
      <t xml:space="preserve">   Exposures to regional governments, MDB, international organisations and PSE </t>
    </r>
    <r>
      <rPr>
        <u/>
        <sz val="10"/>
        <color rgb="FF004C43"/>
        <rFont val="Arial"/>
        <family val="2"/>
      </rPr>
      <t>not</t>
    </r>
    <r>
      <rPr>
        <sz val="10"/>
        <color rgb="FF004C43"/>
        <rFont val="Arial"/>
        <family val="2"/>
      </rPr>
      <t xml:space="preserve"> </t>
    </r>
    <r>
      <rPr>
        <b/>
        <sz val="10"/>
        <color rgb="FF004C43"/>
        <rFont val="Arial"/>
        <family val="2"/>
      </rPr>
      <t xml:space="preserve">
   </t>
    </r>
    <r>
      <rPr>
        <sz val="10"/>
        <color rgb="FF004C43"/>
        <rFont val="Arial"/>
        <family val="2"/>
      </rPr>
      <t>treated as sovereigns</t>
    </r>
  </si>
  <si>
    <t xml:space="preserve">   Corporates</t>
  </si>
  <si>
    <t>Row</t>
  </si>
  <si>
    <t>Gross carrying amount/nominal amount of exposures with forbearance measures</t>
  </si>
  <si>
    <t>Gross carrying amount /nominal amount</t>
  </si>
  <si>
    <t>Template EU CR3 – CRM techniques overview:  Disclosure of the use of credit risk mitigation techniques</t>
  </si>
  <si>
    <t>(c) The control mechanisms for rating systems at the different stages of model development, controls and changes, which shall include information on:
   (i) the relationship between the risk management function and the internal audit function;
   (ii) the rating system review;
   (iii) procedure to ensure the independence of the function in charge of reviewing the models 
           from the functions responsible for the development of the models;
   (iv) the procedure to ensure the accountability of the functions in charge of developing and 
           reviewing the models</t>
  </si>
  <si>
    <t>The type of risk that institutions are exposed to in their securitisation and re-securitisation activities by level of seniority of the relevant securitisation positions, providing a distinction between STS and non-STS positions and:
i) risk retained in own-originated transactions;
ii) risk incurred in relation to transactions originated by third parties </t>
  </si>
  <si>
    <t xml:space="preserve">A list of SSPEs falling into any of the following categories, with a description of types of institution's exposures to those SSPEs, including derivatives contracts:
(i) SSPEs which acquire exposures originated by the institutions;
(ii) SSPEs sponsored by the institutions; 
(iii) SSPEs and other legal entities for which the institutions provide securitisation-related services, such as advisory, asset servicing or management services; 
(iv) SSPEs included in the institutions' regulatory scope of consolidation </t>
  </si>
  <si>
    <t>Pillar 3 report, Chapter 16 "Remuneration policy, diversity and integrity"
We also refer to Chapter 4.1.4.3 "Remuneration Committee" and Chapter 9 "Remuneration policy"of the governance memorandum.</t>
  </si>
  <si>
    <t>Jofico cv</t>
  </si>
  <si>
    <t>EPICo nv</t>
  </si>
  <si>
    <t>Template EU SEC5 - Exposures securitised by the institution - Exposures in default and specific credit risk adjustments</t>
  </si>
  <si>
    <t>Argenta Group has decided not to apply the temporary treatment specified in Article 468. Therefore, the full impact of unrealised gains and losses measured at fair value through other comprehensive income is reflected in own funds, capital and leverage ratios.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</si>
</sst>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00%"/>
    <numFmt numFmtId="165" formatCode="_-* #,##0_-;\-* #,##0_-;_-* &quot;-&quot;??_-;_-@_-"/>
    <numFmt numFmtId="166" formatCode="_-* #,##0.00000_-;\-* #,##0.00000_-;_-* &quot;-&quot;??_-;_-@_-"/>
    <numFmt numFmtId="167" formatCode="#,##0,,"/>
    <numFmt numFmtId="168" formatCode="#,##0_ ;\-#,##0\ "/>
    <numFmt numFmtId="169" formatCode="_-* #,##0\ _€_-;\-* #,##0\ _€_-;_-* &quot;-&quot;??\ _€_-;_-@_-"/>
    <numFmt numFmtId="170" formatCode="0.00000"/>
    <numFmt numFmtId="171" formatCode="0.00000%"/>
    <numFmt numFmtId="172" formatCode="0.0000"/>
    <numFmt numFmtId="173" formatCode="_-* #,##0.000\ _€_-;\-* #,##0.000\ _€_-;_-* &quot;-&quot;???\ _€_-;_-@_-"/>
  </numFmts>
  <fonts count="83">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10"/>
      <color theme="1"/>
      <name val="Arial"/>
      <family val="2"/>
    </font>
    <font>
      <b/>
      <sz val="16"/>
      <color theme="1"/>
      <name val="Arial"/>
      <family val="2"/>
    </font>
    <font>
      <b/>
      <sz val="10"/>
      <color theme="1"/>
      <name val="Arial"/>
      <family val="2"/>
    </font>
    <font>
      <sz val="10"/>
      <color rgb="FFFF0000"/>
      <name val="Arial"/>
      <family val="2"/>
    </font>
    <font>
      <i/>
      <sz val="10"/>
      <name val="Arial"/>
      <family val="2"/>
    </font>
    <font>
      <u/>
      <sz val="10"/>
      <name val="Arial"/>
      <family val="2"/>
    </font>
    <font>
      <strike/>
      <sz val="10"/>
      <name val="Arial"/>
      <family val="2"/>
    </font>
    <font>
      <sz val="11"/>
      <color theme="1"/>
      <name val="Calibri"/>
      <family val="2"/>
      <scheme val="minor"/>
    </font>
    <font>
      <sz val="10"/>
      <color theme="1"/>
      <name val="Calibri"/>
      <family val="2"/>
      <scheme val="minor"/>
    </font>
    <font>
      <b/>
      <sz val="14"/>
      <color theme="1"/>
      <name val="Arial"/>
      <family val="2"/>
    </font>
    <font>
      <sz val="11"/>
      <color theme="1"/>
      <name val="Calibri"/>
      <family val="2"/>
      <charset val="238"/>
      <scheme val="minor"/>
    </font>
    <font>
      <b/>
      <sz val="14"/>
      <name val="Arial"/>
      <family val="2"/>
    </font>
    <font>
      <b/>
      <sz val="16"/>
      <color rgb="FF000000"/>
      <name val="Arial"/>
      <family val="2"/>
    </font>
    <font>
      <b/>
      <strike/>
      <sz val="11"/>
      <color rgb="FFFF0000"/>
      <name val="Calibri"/>
      <family val="2"/>
      <scheme val="minor"/>
    </font>
    <font>
      <sz val="8"/>
      <color theme="1"/>
      <name val="Arial"/>
      <family val="2"/>
    </font>
    <font>
      <sz val="11"/>
      <color theme="1"/>
      <name val="Arial"/>
      <family val="2"/>
    </font>
    <font>
      <sz val="10"/>
      <color rgb="FF000000"/>
      <name val="Arial"/>
      <family val="2"/>
    </font>
    <font>
      <sz val="11"/>
      <name val="Arial"/>
      <family val="2"/>
    </font>
    <font>
      <sz val="11"/>
      <color theme="1"/>
      <name val="Caec"/>
    </font>
    <font>
      <b/>
      <sz val="16"/>
      <color rgb="FF009253"/>
      <name val="Arial"/>
      <family val="2"/>
    </font>
    <font>
      <b/>
      <sz val="12"/>
      <color theme="0"/>
      <name val="Arial"/>
      <family val="2"/>
    </font>
    <font>
      <b/>
      <sz val="11"/>
      <color theme="0"/>
      <name val="Arial"/>
      <family val="2"/>
    </font>
    <font>
      <sz val="10"/>
      <color rgb="FF004C43"/>
      <name val="Arial"/>
      <family val="2"/>
    </font>
    <font>
      <b/>
      <sz val="10"/>
      <color rgb="FF004C43"/>
      <name val="Arial"/>
      <family val="2"/>
    </font>
    <font>
      <sz val="11"/>
      <color rgb="FFFF0000"/>
      <name val="Arial"/>
      <family val="2"/>
    </font>
    <font>
      <sz val="9"/>
      <color theme="1"/>
      <name val="Arial"/>
      <family val="2"/>
    </font>
    <font>
      <b/>
      <i/>
      <sz val="11"/>
      <color theme="5"/>
      <name val="Arial"/>
      <family val="2"/>
    </font>
    <font>
      <b/>
      <sz val="10"/>
      <color theme="0"/>
      <name val="Arial"/>
      <family val="2"/>
    </font>
    <font>
      <b/>
      <i/>
      <sz val="10"/>
      <color theme="0"/>
      <name val="Arial"/>
      <family val="2"/>
    </font>
    <font>
      <b/>
      <sz val="11"/>
      <color theme="1"/>
      <name val="Arial"/>
      <family val="2"/>
    </font>
    <font>
      <b/>
      <sz val="11"/>
      <name val="Arial"/>
      <family val="2"/>
    </font>
    <font>
      <i/>
      <sz val="10"/>
      <color rgb="FF004C43"/>
      <name val="Arial"/>
      <family val="2"/>
    </font>
    <font>
      <u/>
      <sz val="10"/>
      <color rgb="FF004C43"/>
      <name val="Arial"/>
      <family val="2"/>
    </font>
    <font>
      <sz val="12"/>
      <color rgb="FF000000"/>
      <name val="Arial"/>
      <family val="2"/>
    </font>
    <font>
      <sz val="11"/>
      <color rgb="FF000000"/>
      <name val="Arial"/>
      <family val="2"/>
    </font>
    <font>
      <b/>
      <sz val="11"/>
      <color rgb="FF000000"/>
      <name val="Arial"/>
      <family val="2"/>
    </font>
    <font>
      <i/>
      <sz val="10"/>
      <color rgb="FF000000"/>
      <name val="Arial"/>
      <family val="2"/>
    </font>
    <font>
      <b/>
      <sz val="12"/>
      <color rgb="FF000000"/>
      <name val="Arial"/>
      <family val="2"/>
    </font>
    <font>
      <sz val="12"/>
      <color theme="1"/>
      <name val="Arial"/>
      <family val="2"/>
    </font>
    <font>
      <b/>
      <sz val="10"/>
      <color rgb="FFFF0000"/>
      <name val="Arial"/>
      <family val="2"/>
    </font>
    <font>
      <sz val="8.5"/>
      <color theme="1"/>
      <name val="Arial"/>
      <family val="2"/>
    </font>
    <font>
      <sz val="12"/>
      <name val="Arial"/>
      <family val="2"/>
    </font>
    <font>
      <sz val="9"/>
      <name val="Arial"/>
      <family val="2"/>
    </font>
    <font>
      <b/>
      <sz val="9"/>
      <color rgb="FF000000"/>
      <name val="Arial"/>
      <family val="2"/>
    </font>
    <font>
      <sz val="9"/>
      <color rgb="FF000000"/>
      <name val="Arial"/>
      <family val="2"/>
    </font>
    <font>
      <i/>
      <sz val="9"/>
      <name val="Arial"/>
      <family val="2"/>
    </font>
    <font>
      <b/>
      <sz val="9"/>
      <name val="Arial"/>
      <family val="2"/>
    </font>
    <font>
      <b/>
      <sz val="10"/>
      <color rgb="FF000000"/>
      <name val="Arial"/>
      <family val="2"/>
    </font>
    <font>
      <b/>
      <i/>
      <sz val="10"/>
      <color rgb="FF004C43"/>
      <name val="Arial"/>
      <family val="2"/>
    </font>
    <font>
      <b/>
      <sz val="10"/>
      <color rgb="FF2F5773"/>
      <name val="Arial"/>
      <family val="2"/>
    </font>
    <font>
      <sz val="16"/>
      <color theme="1"/>
      <name val="Arial"/>
      <family val="2"/>
    </font>
    <font>
      <i/>
      <sz val="9"/>
      <color rgb="FF000000"/>
      <name val="Arial"/>
      <family val="2"/>
    </font>
    <font>
      <sz val="11"/>
      <color rgb="FF004C43"/>
      <name val="Arial"/>
      <family val="2"/>
    </font>
    <font>
      <i/>
      <sz val="10"/>
      <color theme="1"/>
      <name val="Arial"/>
      <family val="2"/>
    </font>
    <font>
      <i/>
      <sz val="11"/>
      <color theme="1"/>
      <name val="Arial"/>
      <family val="2"/>
    </font>
    <font>
      <sz val="10"/>
      <color theme="0"/>
      <name val="Arial"/>
      <family val="2"/>
    </font>
    <font>
      <sz val="10"/>
      <name val="Calibri"/>
      <family val="2"/>
      <scheme val="minor"/>
    </font>
    <font>
      <b/>
      <sz val="10"/>
      <color rgb="FF00B050"/>
      <name val="Calibri"/>
      <family val="2"/>
      <scheme val="minor"/>
    </font>
    <font>
      <sz val="9.5"/>
      <color rgb="FF000000"/>
      <name val="Albany AMT"/>
    </font>
    <font>
      <b/>
      <sz val="20"/>
      <color rgb="FF00B050"/>
      <name val="Arial"/>
      <family val="2"/>
    </font>
    <font>
      <b/>
      <sz val="20"/>
      <color rgb="FF00B050"/>
      <name val="Calibri"/>
      <family val="2"/>
    </font>
    <font>
      <b/>
      <sz val="12"/>
      <color rgb="FF000080"/>
      <name val="Times New Roman"/>
      <family val="1"/>
    </font>
    <font>
      <b/>
      <sz val="8.5"/>
      <name val="Arial"/>
      <family val="2"/>
    </font>
    <font>
      <i/>
      <sz val="8.5"/>
      <name val="Arial"/>
      <family val="2"/>
    </font>
    <font>
      <i/>
      <strike/>
      <sz val="8.5"/>
      <name val="Arial"/>
      <family val="2"/>
    </font>
    <font>
      <sz val="8.5"/>
      <name val="Arial"/>
      <family val="2"/>
    </font>
    <font>
      <sz val="11"/>
      <color rgb="FF00B050"/>
      <name val="Calibri"/>
      <family val="2"/>
      <scheme val="minor"/>
    </font>
    <font>
      <sz val="10"/>
      <color rgb="FF00B050"/>
      <name val="Arial"/>
      <family val="2"/>
    </font>
    <font>
      <b/>
      <sz val="11"/>
      <color theme="0"/>
      <name val="Calibri"/>
      <family val="2"/>
      <scheme val="minor"/>
    </font>
    <font>
      <b/>
      <i/>
      <sz val="10"/>
      <color rgb="FFFFFFFF"/>
      <name val="Arial"/>
      <family val="2"/>
    </font>
    <font>
      <sz val="10"/>
      <color rgb="FF004C43"/>
      <name val="Calibri"/>
      <family val="2"/>
      <scheme val="minor"/>
    </font>
    <font>
      <i/>
      <sz val="10"/>
      <color rgb="FF004C43"/>
      <name val="Calibri"/>
      <family val="2"/>
      <scheme val="minor"/>
    </font>
    <font>
      <b/>
      <sz val="10"/>
      <color rgb="FF004C43"/>
      <name val="Calibri"/>
      <family val="2"/>
      <scheme val="minor"/>
    </font>
    <font>
      <sz val="8"/>
      <name val="Arial"/>
      <family val="2"/>
    </font>
    <font>
      <u/>
      <sz val="8"/>
      <name val="ING Me"/>
    </font>
    <font>
      <sz val="8"/>
      <name val="ING Me"/>
    </font>
    <font>
      <u/>
      <sz val="10"/>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004C43"/>
        <bgColor indexed="64"/>
      </patternFill>
    </fill>
    <fill>
      <patternFill patternType="solid">
        <fgColor rgb="FF009453"/>
        <bgColor indexed="64"/>
      </patternFill>
    </fill>
    <fill>
      <patternFill patternType="solid">
        <fgColor theme="6" tint="0.39997558519241921"/>
        <bgColor indexed="64"/>
      </patternFill>
    </fill>
    <fill>
      <patternFill patternType="solid">
        <fgColor rgb="FF009453"/>
        <bgColor rgb="FF000000"/>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style="medium">
        <color indexed="64"/>
      </left>
      <right/>
      <top style="thin">
        <color auto="1"/>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style="thin">
        <color theme="1"/>
      </bottom>
      <diagonal/>
    </border>
    <border>
      <left/>
      <right/>
      <top/>
      <bottom style="thin">
        <color theme="1"/>
      </bottom>
      <diagonal/>
    </border>
    <border>
      <left/>
      <right style="medium">
        <color indexed="64"/>
      </right>
      <top/>
      <bottom style="thin">
        <color theme="1"/>
      </bottom>
      <diagonal/>
    </border>
    <border>
      <left style="medium">
        <color indexed="64"/>
      </left>
      <right/>
      <top style="thin">
        <color theme="1"/>
      </top>
      <bottom style="thin">
        <color theme="1"/>
      </bottom>
      <diagonal/>
    </border>
    <border>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diagonal/>
    </border>
    <border>
      <left/>
      <right/>
      <top style="thin">
        <color theme="1"/>
      </top>
      <bottom/>
      <diagonal/>
    </border>
    <border>
      <left/>
      <right style="medium">
        <color indexed="64"/>
      </right>
      <top style="thin">
        <color theme="1"/>
      </top>
      <bottom/>
      <diagonal/>
    </border>
    <border>
      <left style="medium">
        <color indexed="64"/>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18">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6" fillId="0" borderId="0"/>
    <xf numFmtId="9" fontId="13"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0" fontId="64" fillId="0" borderId="0"/>
    <xf numFmtId="9" fontId="64" fillId="0" borderId="0" applyFont="0" applyFill="0" applyBorder="0" applyAlignment="0" applyProtection="0"/>
    <xf numFmtId="43" fontId="64" fillId="0" borderId="0" applyFont="0" applyFill="0" applyBorder="0" applyAlignment="0" applyProtection="0"/>
    <xf numFmtId="0" fontId="1" fillId="0" borderId="0"/>
  </cellStyleXfs>
  <cellXfs count="1443">
    <xf numFmtId="0" fontId="0" fillId="0" borderId="0" xfId="0"/>
    <xf numFmtId="0" fontId="6" fillId="0" borderId="0" xfId="0" applyFont="1"/>
    <xf numFmtId="0" fontId="6" fillId="0" borderId="0" xfId="0" applyFont="1" applyFill="1" applyBorder="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Border="1" applyAlignment="1">
      <alignment horizontal="center" vertical="center" wrapText="1"/>
    </xf>
    <xf numFmtId="0" fontId="7" fillId="6" borderId="0" xfId="0" applyFont="1" applyFill="1"/>
    <xf numFmtId="0" fontId="7" fillId="0" borderId="0" xfId="0" applyFont="1" applyFill="1" applyAlignment="1">
      <alignment vertical="center" wrapText="1"/>
    </xf>
    <xf numFmtId="0" fontId="7" fillId="0" borderId="0" xfId="0" applyFont="1" applyFill="1" applyAlignment="1">
      <alignment wrapText="1"/>
    </xf>
    <xf numFmtId="0" fontId="5" fillId="0" borderId="0" xfId="0" applyFont="1" applyFill="1" applyAlignment="1"/>
    <xf numFmtId="0" fontId="8" fillId="0" borderId="0" xfId="0" applyFont="1"/>
    <xf numFmtId="0" fontId="21" fillId="0" borderId="0" xfId="0" applyFont="1"/>
    <xf numFmtId="0" fontId="6" fillId="0" borderId="0" xfId="0" applyFont="1" applyAlignment="1">
      <alignment vertical="center"/>
    </xf>
    <xf numFmtId="0" fontId="21" fillId="6" borderId="0" xfId="0" applyFont="1" applyFill="1"/>
    <xf numFmtId="0" fontId="24" fillId="6" borderId="0" xfId="0" applyFont="1" applyFill="1" applyAlignment="1">
      <alignment horizontal="center"/>
    </xf>
    <xf numFmtId="0" fontId="26" fillId="7" borderId="11" xfId="0" applyFont="1" applyFill="1" applyBorder="1" applyAlignment="1">
      <alignment horizontal="center"/>
    </xf>
    <xf numFmtId="0" fontId="6" fillId="6" borderId="0" xfId="0" applyFont="1" applyFill="1"/>
    <xf numFmtId="0" fontId="27" fillId="8" borderId="13" xfId="0" applyFont="1" applyFill="1" applyBorder="1" applyAlignment="1">
      <alignment horizontal="center"/>
    </xf>
    <xf numFmtId="0" fontId="28" fillId="6" borderId="21" xfId="0" applyFont="1" applyFill="1" applyBorder="1" applyAlignment="1">
      <alignment vertical="center" wrapText="1"/>
    </xf>
    <xf numFmtId="0" fontId="29" fillId="6" borderId="22" xfId="0" applyFont="1" applyFill="1" applyBorder="1" applyAlignment="1">
      <alignment horizontal="center" vertical="center"/>
    </xf>
    <xf numFmtId="0" fontId="29" fillId="0" borderId="22" xfId="0" applyFont="1" applyFill="1" applyBorder="1" applyAlignment="1">
      <alignment horizontal="center" vertical="center"/>
    </xf>
    <xf numFmtId="0" fontId="21" fillId="6" borderId="0" xfId="0" applyFont="1" applyFill="1" applyAlignment="1">
      <alignment vertical="center"/>
    </xf>
    <xf numFmtId="0" fontId="21" fillId="0" borderId="0" xfId="0" applyFont="1" applyFill="1"/>
    <xf numFmtId="0" fontId="29" fillId="0" borderId="24" xfId="0" applyFont="1" applyFill="1" applyBorder="1" applyAlignment="1">
      <alignment horizontal="center" vertical="center" wrapText="1"/>
    </xf>
    <xf numFmtId="0" fontId="28" fillId="6" borderId="22" xfId="0" applyFont="1" applyFill="1" applyBorder="1" applyAlignment="1">
      <alignment horizontal="center" vertical="center"/>
    </xf>
    <xf numFmtId="0" fontId="28" fillId="6" borderId="12" xfId="0" applyFont="1" applyFill="1" applyBorder="1" applyAlignment="1">
      <alignment vertical="center" wrapText="1"/>
    </xf>
    <xf numFmtId="0" fontId="28" fillId="6" borderId="13" xfId="0" applyFont="1" applyFill="1" applyBorder="1" applyAlignment="1">
      <alignment horizontal="center" vertical="center"/>
    </xf>
    <xf numFmtId="0" fontId="21" fillId="6" borderId="0" xfId="0" applyFont="1" applyFill="1" applyAlignment="1">
      <alignment horizontal="center"/>
    </xf>
    <xf numFmtId="0" fontId="31" fillId="0" borderId="0" xfId="0" applyFont="1"/>
    <xf numFmtId="0" fontId="31" fillId="0" borderId="0" xfId="0" applyFont="1" applyAlignment="1">
      <alignment horizontal="center"/>
    </xf>
    <xf numFmtId="0" fontId="21" fillId="0" borderId="0" xfId="0" applyFont="1" applyAlignment="1">
      <alignment horizontal="center"/>
    </xf>
    <xf numFmtId="0" fontId="32" fillId="0" borderId="0" xfId="0" applyFont="1" applyAlignment="1">
      <alignment horizontal="center" wrapText="1"/>
    </xf>
    <xf numFmtId="0" fontId="25" fillId="0" borderId="0" xfId="0" applyFont="1" applyFill="1" applyBorder="1" applyAlignment="1">
      <alignment vertical="center"/>
    </xf>
    <xf numFmtId="0" fontId="28" fillId="0" borderId="21" xfId="0" applyFont="1" applyFill="1" applyBorder="1" applyAlignment="1">
      <alignment horizontal="center" vertical="center"/>
    </xf>
    <xf numFmtId="3" fontId="28" fillId="0" borderId="9" xfId="0" applyNumberFormat="1" applyFont="1" applyFill="1" applyBorder="1" applyAlignment="1">
      <alignment vertical="center"/>
    </xf>
    <xf numFmtId="3" fontId="28" fillId="0" borderId="9" xfId="0" applyNumberFormat="1" applyFont="1" applyFill="1" applyBorder="1" applyAlignment="1">
      <alignment vertical="center" wrapText="1"/>
    </xf>
    <xf numFmtId="0" fontId="34" fillId="8" borderId="14" xfId="0" applyFont="1" applyFill="1" applyBorder="1" applyAlignment="1">
      <alignment horizontal="center" vertical="center"/>
    </xf>
    <xf numFmtId="1" fontId="34" fillId="8" borderId="16" xfId="0" applyNumberFormat="1" applyFont="1" applyFill="1" applyBorder="1" applyAlignment="1">
      <alignment vertical="center" wrapText="1"/>
    </xf>
    <xf numFmtId="37" fontId="34" fillId="8" borderId="16" xfId="0" applyNumberFormat="1" applyFont="1" applyFill="1" applyBorder="1" applyAlignment="1">
      <alignment vertical="center" wrapText="1"/>
    </xf>
    <xf numFmtId="37" fontId="34" fillId="8" borderId="15" xfId="0" applyNumberFormat="1" applyFont="1" applyFill="1" applyBorder="1" applyAlignment="1">
      <alignment vertical="center" wrapText="1"/>
    </xf>
    <xf numFmtId="0" fontId="28" fillId="0" borderId="12" xfId="0" applyFont="1" applyFill="1" applyBorder="1" applyAlignment="1">
      <alignment horizontal="center" vertical="center"/>
    </xf>
    <xf numFmtId="3" fontId="28" fillId="0" borderId="0" xfId="0" applyNumberFormat="1" applyFont="1" applyFill="1" applyBorder="1" applyAlignment="1">
      <alignment vertical="center"/>
    </xf>
    <xf numFmtId="14" fontId="33" fillId="7" borderId="17" xfId="0" applyNumberFormat="1" applyFont="1" applyFill="1" applyBorder="1" applyAlignment="1">
      <alignment horizontal="center" vertical="center" wrapText="1"/>
    </xf>
    <xf numFmtId="14" fontId="33" fillId="7" borderId="11" xfId="0" applyNumberFormat="1" applyFont="1" applyFill="1" applyBorder="1" applyAlignment="1">
      <alignment horizontal="center" vertical="center" wrapText="1"/>
    </xf>
    <xf numFmtId="0" fontId="35" fillId="0" borderId="0" xfId="0" applyFont="1"/>
    <xf numFmtId="0" fontId="28" fillId="0" borderId="23" xfId="0" applyFont="1" applyFill="1" applyBorder="1" applyAlignment="1">
      <alignment horizontal="center" vertical="center"/>
    </xf>
    <xf numFmtId="3" fontId="28" fillId="0" borderId="7" xfId="0" applyNumberFormat="1" applyFont="1" applyFill="1" applyBorder="1" applyAlignment="1">
      <alignment vertical="center"/>
    </xf>
    <xf numFmtId="0" fontId="28" fillId="0" borderId="26" xfId="0" applyFont="1" applyFill="1" applyBorder="1" applyAlignment="1">
      <alignment horizontal="center" vertical="center"/>
    </xf>
    <xf numFmtId="3" fontId="28" fillId="0" borderId="8" xfId="0" applyNumberFormat="1" applyFont="1" applyFill="1" applyBorder="1" applyAlignment="1">
      <alignment vertical="center" wrapText="1"/>
    </xf>
    <xf numFmtId="3" fontId="28" fillId="0" borderId="9" xfId="0" applyNumberFormat="1" applyFont="1" applyFill="1" applyBorder="1" applyAlignment="1">
      <alignment horizontal="right" vertical="center"/>
    </xf>
    <xf numFmtId="3" fontId="28" fillId="0" borderId="22" xfId="0" applyNumberFormat="1" applyFont="1" applyFill="1" applyBorder="1" applyAlignment="1">
      <alignment horizontal="right" vertical="center"/>
    </xf>
    <xf numFmtId="3" fontId="28" fillId="0" borderId="7" xfId="0" applyNumberFormat="1" applyFont="1" applyFill="1" applyBorder="1" applyAlignment="1">
      <alignment horizontal="right" vertical="center"/>
    </xf>
    <xf numFmtId="3" fontId="28" fillId="0" borderId="24" xfId="0" applyNumberFormat="1" applyFont="1" applyFill="1" applyBorder="1" applyAlignment="1">
      <alignment horizontal="right" vertical="center"/>
    </xf>
    <xf numFmtId="3" fontId="28" fillId="0" borderId="8" xfId="0" applyNumberFormat="1" applyFont="1" applyFill="1" applyBorder="1" applyAlignment="1">
      <alignment horizontal="right" vertical="center"/>
    </xf>
    <xf numFmtId="3" fontId="28" fillId="0" borderId="25" xfId="0" applyNumberFormat="1" applyFont="1" applyFill="1" applyBorder="1" applyAlignment="1">
      <alignment horizontal="right" vertical="center"/>
    </xf>
    <xf numFmtId="3" fontId="28" fillId="0" borderId="7" xfId="0" applyNumberFormat="1" applyFont="1" applyFill="1" applyBorder="1" applyAlignment="1">
      <alignment horizontal="left" vertical="center" wrapText="1"/>
    </xf>
    <xf numFmtId="0" fontId="28" fillId="0" borderId="14" xfId="0" applyFont="1" applyFill="1" applyBorder="1" applyAlignment="1">
      <alignment horizontal="center" vertical="center"/>
    </xf>
    <xf numFmtId="3" fontId="28" fillId="0" borderId="20" xfId="0" applyNumberFormat="1" applyFont="1" applyFill="1" applyBorder="1" applyAlignment="1">
      <alignment vertical="center"/>
    </xf>
    <xf numFmtId="0" fontId="28" fillId="6" borderId="21" xfId="0" applyFont="1" applyFill="1" applyBorder="1" applyAlignment="1">
      <alignment horizontal="center" vertical="center"/>
    </xf>
    <xf numFmtId="0" fontId="28" fillId="6" borderId="23" xfId="0" applyFont="1" applyFill="1" applyBorder="1" applyAlignment="1">
      <alignment horizontal="center" vertical="center"/>
    </xf>
    <xf numFmtId="3" fontId="28" fillId="6" borderId="7" xfId="0" applyNumberFormat="1" applyFont="1" applyFill="1" applyBorder="1" applyAlignment="1">
      <alignment vertical="center"/>
    </xf>
    <xf numFmtId="0" fontId="28" fillId="6" borderId="12" xfId="0" applyFont="1" applyFill="1" applyBorder="1" applyAlignment="1">
      <alignment horizontal="center" vertical="center"/>
    </xf>
    <xf numFmtId="3" fontId="28" fillId="6" borderId="0" xfId="0" applyNumberFormat="1" applyFont="1" applyFill="1" applyBorder="1" applyAlignment="1">
      <alignment vertical="center"/>
    </xf>
    <xf numFmtId="0" fontId="31" fillId="0" borderId="0" xfId="0" applyFont="1" applyAlignment="1">
      <alignment vertical="center"/>
    </xf>
    <xf numFmtId="0" fontId="34" fillId="8" borderId="12" xfId="0" applyFont="1" applyFill="1" applyBorder="1" applyAlignment="1">
      <alignment vertical="center"/>
    </xf>
    <xf numFmtId="0" fontId="34" fillId="8" borderId="0" xfId="0" applyFont="1" applyFill="1" applyBorder="1" applyAlignment="1">
      <alignment vertical="center"/>
    </xf>
    <xf numFmtId="0" fontId="34" fillId="8" borderId="13" xfId="0" applyFont="1" applyFill="1" applyBorder="1" applyAlignment="1">
      <alignment vertical="center"/>
    </xf>
    <xf numFmtId="0" fontId="21" fillId="0" borderId="0" xfId="0" applyFont="1" applyAlignment="1">
      <alignment vertical="center"/>
    </xf>
    <xf numFmtId="0" fontId="30" fillId="0" borderId="0" xfId="0" applyFont="1" applyAlignment="1">
      <alignment vertical="center"/>
    </xf>
    <xf numFmtId="0" fontId="17" fillId="0" borderId="0" xfId="0" applyFont="1" applyFill="1" applyAlignment="1">
      <alignment vertical="center"/>
    </xf>
    <xf numFmtId="0" fontId="31" fillId="0" borderId="0" xfId="0" applyFont="1" applyBorder="1"/>
    <xf numFmtId="0" fontId="31" fillId="0" borderId="0" xfId="0" quotePrefix="1" applyFont="1" applyBorder="1" applyAlignment="1">
      <alignment horizontal="center" vertical="center"/>
    </xf>
    <xf numFmtId="0" fontId="34" fillId="8" borderId="14" xfId="0" applyFont="1" applyFill="1" applyBorder="1" applyAlignment="1">
      <alignment horizontal="left" vertical="center"/>
    </xf>
    <xf numFmtId="3" fontId="34" fillId="8" borderId="16" xfId="0" applyNumberFormat="1" applyFont="1" applyFill="1" applyBorder="1"/>
    <xf numFmtId="10" fontId="34" fillId="8" borderId="16" xfId="10" applyNumberFormat="1" applyFont="1" applyFill="1" applyBorder="1"/>
    <xf numFmtId="3" fontId="28" fillId="0" borderId="7" xfId="0" applyNumberFormat="1" applyFont="1" applyFill="1" applyBorder="1" applyAlignment="1">
      <alignment vertical="center" wrapText="1"/>
    </xf>
    <xf numFmtId="10" fontId="28" fillId="0" borderId="7" xfId="10" applyNumberFormat="1" applyFont="1" applyFill="1" applyBorder="1" applyAlignment="1">
      <alignment horizontal="right" vertical="center"/>
    </xf>
    <xf numFmtId="3" fontId="28" fillId="0" borderId="0" xfId="0" applyNumberFormat="1" applyFont="1" applyFill="1" applyBorder="1" applyAlignment="1">
      <alignment horizontal="right" vertical="center"/>
    </xf>
    <xf numFmtId="0" fontId="6" fillId="7" borderId="10" xfId="0" applyFont="1" applyFill="1" applyBorder="1"/>
    <xf numFmtId="10" fontId="28" fillId="0" borderId="24" xfId="10" applyNumberFormat="1" applyFont="1" applyFill="1" applyBorder="1" applyAlignment="1">
      <alignment horizontal="right" vertical="center"/>
    </xf>
    <xf numFmtId="10" fontId="28" fillId="0" borderId="13" xfId="10" applyNumberFormat="1" applyFont="1" applyFill="1" applyBorder="1" applyAlignment="1">
      <alignment horizontal="right" vertical="center"/>
    </xf>
    <xf numFmtId="0" fontId="6" fillId="7" borderId="12" xfId="0" applyFont="1" applyFill="1" applyBorder="1" applyAlignment="1">
      <alignment vertical="center"/>
    </xf>
    <xf numFmtId="14" fontId="33" fillId="7" borderId="10" xfId="0" applyNumberFormat="1" applyFont="1" applyFill="1" applyBorder="1" applyAlignment="1">
      <alignment horizontal="center" vertical="center" wrapText="1"/>
    </xf>
    <xf numFmtId="0" fontId="33" fillId="7" borderId="11" xfId="0" applyFont="1" applyFill="1" applyBorder="1" applyAlignment="1">
      <alignment horizontal="center" vertical="center" wrapText="1"/>
    </xf>
    <xf numFmtId="0" fontId="33" fillId="7" borderId="17" xfId="0" applyFont="1" applyFill="1" applyBorder="1" applyAlignment="1">
      <alignment horizontal="center" vertical="center"/>
    </xf>
    <xf numFmtId="0" fontId="18" fillId="0" borderId="0" xfId="0" applyFont="1" applyAlignment="1">
      <alignment vertical="center" wrapText="1"/>
    </xf>
    <xf numFmtId="0" fontId="33" fillId="7" borderId="11" xfId="0" applyFont="1" applyFill="1" applyBorder="1" applyAlignment="1">
      <alignment horizontal="center" vertical="center"/>
    </xf>
    <xf numFmtId="0" fontId="28" fillId="0" borderId="18" xfId="0" applyFont="1" applyFill="1" applyBorder="1" applyAlignment="1">
      <alignment horizontal="center" vertical="center"/>
    </xf>
    <xf numFmtId="3" fontId="28" fillId="0" borderId="20" xfId="0" applyNumberFormat="1" applyFont="1" applyFill="1" applyBorder="1" applyAlignment="1">
      <alignment vertical="center" wrapText="1"/>
    </xf>
    <xf numFmtId="0" fontId="15" fillId="0" borderId="0" xfId="0" applyFont="1"/>
    <xf numFmtId="0" fontId="21" fillId="0" borderId="0" xfId="0" applyFont="1" applyBorder="1"/>
    <xf numFmtId="14" fontId="33" fillId="7" borderId="10" xfId="0" applyNumberFormat="1" applyFont="1" applyFill="1" applyBorder="1" applyAlignment="1">
      <alignment horizontal="center" vertical="center" wrapText="1"/>
    </xf>
    <xf numFmtId="3" fontId="28" fillId="9" borderId="7" xfId="0" applyNumberFormat="1" applyFont="1" applyFill="1" applyBorder="1" applyAlignment="1">
      <alignment horizontal="right" vertical="center"/>
    </xf>
    <xf numFmtId="3" fontId="28" fillId="9" borderId="0" xfId="0" applyNumberFormat="1" applyFont="1" applyFill="1" applyBorder="1" applyAlignment="1">
      <alignment horizontal="right" vertical="center"/>
    </xf>
    <xf numFmtId="0" fontId="23" fillId="0" borderId="0" xfId="0" applyFont="1"/>
    <xf numFmtId="0" fontId="1" fillId="0" borderId="0" xfId="0" applyFont="1"/>
    <xf numFmtId="0" fontId="1" fillId="0" borderId="0" xfId="0" applyFont="1" applyBorder="1"/>
    <xf numFmtId="0" fontId="34" fillId="8" borderId="12" xfId="0" applyFont="1" applyFill="1" applyBorder="1" applyAlignment="1">
      <alignment horizontal="center" vertical="center"/>
    </xf>
    <xf numFmtId="0" fontId="34" fillId="8" borderId="12" xfId="0" applyFont="1" applyFill="1" applyBorder="1" applyAlignment="1">
      <alignment horizontal="center" vertical="center"/>
    </xf>
    <xf numFmtId="0" fontId="28" fillId="0" borderId="0" xfId="0" applyFont="1" applyBorder="1" applyAlignment="1">
      <alignment horizontal="justify" vertical="center" wrapText="1"/>
    </xf>
    <xf numFmtId="0" fontId="29" fillId="0" borderId="0" xfId="0" applyFont="1" applyFill="1" applyBorder="1" applyAlignment="1">
      <alignment horizontal="justify" vertical="center" wrapText="1"/>
    </xf>
    <xf numFmtId="0" fontId="28" fillId="0" borderId="9" xfId="0" applyFont="1" applyBorder="1" applyAlignment="1">
      <alignment horizontal="justify" vertical="center" wrapText="1"/>
    </xf>
    <xf numFmtId="0" fontId="28" fillId="0" borderId="7" xfId="0" applyFont="1" applyBorder="1" applyAlignment="1">
      <alignment horizontal="justify" vertical="center" wrapText="1"/>
    </xf>
    <xf numFmtId="0" fontId="29" fillId="0" borderId="7" xfId="0" applyFont="1" applyFill="1" applyBorder="1" applyAlignment="1">
      <alignment horizontal="justify" vertical="center" wrapText="1"/>
    </xf>
    <xf numFmtId="0" fontId="28" fillId="0" borderId="0" xfId="0" applyFont="1" applyBorder="1" applyAlignment="1">
      <alignment vertical="center" wrapText="1"/>
    </xf>
    <xf numFmtId="0" fontId="29" fillId="0" borderId="0" xfId="0" applyFont="1" applyFill="1" applyBorder="1" applyAlignment="1">
      <alignment vertical="center" wrapText="1"/>
    </xf>
    <xf numFmtId="0" fontId="28" fillId="0" borderId="7" xfId="0" applyFont="1" applyBorder="1" applyAlignment="1">
      <alignment vertical="center" wrapText="1"/>
    </xf>
    <xf numFmtId="0" fontId="29" fillId="0" borderId="7" xfId="0" applyFont="1" applyFill="1" applyBorder="1" applyAlignment="1">
      <alignment vertical="center" wrapText="1"/>
    </xf>
    <xf numFmtId="0" fontId="28" fillId="0" borderId="9" xfId="0" applyFont="1" applyFill="1" applyBorder="1" applyAlignment="1">
      <alignment horizontal="justify" vertical="center" wrapText="1"/>
    </xf>
    <xf numFmtId="0" fontId="28" fillId="0" borderId="7" xfId="0" applyFont="1" applyFill="1" applyBorder="1" applyAlignment="1">
      <alignment horizontal="justify" vertical="center" wrapText="1"/>
    </xf>
    <xf numFmtId="0" fontId="28" fillId="0" borderId="0" xfId="0" applyFont="1" applyFill="1" applyBorder="1" applyAlignment="1">
      <alignment vertical="center" wrapText="1"/>
    </xf>
    <xf numFmtId="0" fontId="28" fillId="0" borderId="21" xfId="0" applyFont="1" applyBorder="1" applyAlignment="1">
      <alignment horizontal="center" vertical="center" wrapText="1"/>
    </xf>
    <xf numFmtId="0" fontId="29" fillId="0" borderId="22" xfId="0" applyFont="1" applyBorder="1" applyAlignment="1">
      <alignment horizontal="center" vertical="center"/>
    </xf>
    <xf numFmtId="0" fontId="29" fillId="0" borderId="12" xfId="0" applyFont="1" applyBorder="1" applyAlignment="1">
      <alignment horizontal="center" vertical="center" wrapText="1"/>
    </xf>
    <xf numFmtId="0" fontId="28" fillId="0" borderId="13" xfId="0" applyFont="1" applyBorder="1"/>
    <xf numFmtId="0" fontId="28" fillId="0" borderId="23" xfId="0" applyFont="1" applyBorder="1" applyAlignment="1">
      <alignment horizontal="center" vertical="center" wrapText="1"/>
    </xf>
    <xf numFmtId="0" fontId="10" fillId="0" borderId="24" xfId="0" applyFont="1" applyBorder="1" applyAlignment="1">
      <alignment vertical="center" wrapText="1"/>
    </xf>
    <xf numFmtId="0" fontId="1" fillId="0" borderId="22" xfId="0" applyFont="1" applyBorder="1"/>
    <xf numFmtId="0" fontId="1" fillId="0" borderId="24" xfId="0" applyFont="1" applyBorder="1"/>
    <xf numFmtId="0" fontId="28" fillId="0" borderId="12" xfId="0" applyFont="1" applyBorder="1" applyAlignment="1">
      <alignment horizontal="center" vertical="center" wrapText="1"/>
    </xf>
    <xf numFmtId="0" fontId="1" fillId="0" borderId="13" xfId="0" applyFont="1" applyBorder="1"/>
    <xf numFmtId="0" fontId="29" fillId="0" borderId="23" xfId="0" applyFont="1" applyBorder="1" applyAlignment="1">
      <alignment horizontal="center" vertical="center" wrapText="1"/>
    </xf>
    <xf numFmtId="0" fontId="10" fillId="0" borderId="24" xfId="0" applyFont="1" applyBorder="1" applyAlignment="1">
      <alignment vertical="center"/>
    </xf>
    <xf numFmtId="0" fontId="10" fillId="0" borderId="13" xfId="0" applyFont="1" applyBorder="1" applyAlignment="1">
      <alignment vertical="center"/>
    </xf>
    <xf numFmtId="0" fontId="1" fillId="0" borderId="24" xfId="0" applyFont="1" applyBorder="1" applyAlignment="1">
      <alignment horizontal="center" wrapText="1"/>
    </xf>
    <xf numFmtId="0" fontId="1" fillId="0" borderId="22" xfId="0" applyFont="1" applyBorder="1" applyAlignment="1">
      <alignment vertical="center" wrapText="1"/>
    </xf>
    <xf numFmtId="0" fontId="28" fillId="0" borderId="14" xfId="0" applyFont="1" applyBorder="1" applyAlignment="1">
      <alignment horizontal="center" vertical="center" wrapText="1"/>
    </xf>
    <xf numFmtId="0" fontId="28" fillId="0" borderId="16" xfId="0" applyFont="1" applyBorder="1" applyAlignment="1">
      <alignment horizontal="justify" vertical="center" wrapText="1"/>
    </xf>
    <xf numFmtId="0" fontId="1" fillId="0" borderId="15" xfId="0" applyFont="1" applyBorder="1" applyAlignment="1">
      <alignment vertical="center" wrapText="1"/>
    </xf>
    <xf numFmtId="0" fontId="39" fillId="0" borderId="0" xfId="0" applyFont="1" applyAlignment="1">
      <alignment vertical="center"/>
    </xf>
    <xf numFmtId="0" fontId="28" fillId="0" borderId="9" xfId="0" applyFont="1" applyBorder="1" applyAlignment="1">
      <alignment vertical="center" wrapText="1"/>
    </xf>
    <xf numFmtId="0" fontId="28" fillId="0" borderId="9" xfId="0" applyFont="1" applyFill="1" applyBorder="1" applyAlignment="1">
      <alignment vertical="center" wrapText="1"/>
    </xf>
    <xf numFmtId="0" fontId="28" fillId="0" borderId="7" xfId="0" applyFont="1" applyFill="1" applyBorder="1" applyAlignment="1">
      <alignment vertical="center" wrapText="1"/>
    </xf>
    <xf numFmtId="0" fontId="28" fillId="0" borderId="21" xfId="0" applyFont="1" applyBorder="1" applyAlignment="1">
      <alignment horizontal="center" vertical="center"/>
    </xf>
    <xf numFmtId="0" fontId="28" fillId="0" borderId="23" xfId="0" applyFont="1" applyBorder="1" applyAlignment="1">
      <alignment horizontal="center" vertical="center"/>
    </xf>
    <xf numFmtId="0" fontId="28" fillId="0" borderId="12" xfId="0" applyFont="1" applyBorder="1" applyAlignment="1">
      <alignment horizontal="center" vertical="center"/>
    </xf>
    <xf numFmtId="0" fontId="28" fillId="0" borderId="8" xfId="0" applyFont="1" applyFill="1" applyBorder="1" applyAlignment="1">
      <alignment vertical="center" wrapText="1"/>
    </xf>
    <xf numFmtId="0" fontId="34" fillId="7" borderId="0" xfId="0" applyNumberFormat="1" applyFont="1" applyFill="1" applyBorder="1" applyAlignment="1">
      <alignment horizontal="left" vertical="center" wrapText="1"/>
    </xf>
    <xf numFmtId="0" fontId="34" fillId="7" borderId="12" xfId="0" applyNumberFormat="1" applyFont="1" applyFill="1" applyBorder="1" applyAlignment="1">
      <alignment horizontal="center" vertical="center" wrapText="1"/>
    </xf>
    <xf numFmtId="0" fontId="34" fillId="7" borderId="14" xfId="0" applyNumberFormat="1" applyFont="1" applyFill="1" applyBorder="1" applyAlignment="1">
      <alignment horizontal="center" vertical="center" wrapText="1"/>
    </xf>
    <xf numFmtId="0" fontId="34" fillId="7" borderId="16" xfId="0" applyNumberFormat="1" applyFont="1" applyFill="1" applyBorder="1" applyAlignment="1">
      <alignment horizontal="left" vertical="center" wrapText="1"/>
    </xf>
    <xf numFmtId="0" fontId="43" fillId="0" borderId="0" xfId="9" applyFont="1" applyAlignment="1">
      <alignment vertical="center"/>
    </xf>
    <xf numFmtId="0" fontId="44" fillId="0" borderId="0" xfId="9" applyFont="1"/>
    <xf numFmtId="0" fontId="21" fillId="0" borderId="0" xfId="9" applyFont="1"/>
    <xf numFmtId="0" fontId="44" fillId="0" borderId="0" xfId="9" applyFont="1" applyAlignment="1">
      <alignment vertical="center"/>
    </xf>
    <xf numFmtId="0" fontId="21" fillId="0" borderId="0" xfId="9" applyFont="1" applyAlignment="1">
      <alignment vertical="center"/>
    </xf>
    <xf numFmtId="0" fontId="6" fillId="0" borderId="0" xfId="9" applyFont="1"/>
    <xf numFmtId="0" fontId="45" fillId="0" borderId="0" xfId="9" applyFont="1"/>
    <xf numFmtId="0" fontId="6" fillId="0" borderId="0" xfId="9" applyFont="1" applyAlignment="1">
      <alignment vertical="center"/>
    </xf>
    <xf numFmtId="1" fontId="34" fillId="8" borderId="0" xfId="0" applyNumberFormat="1" applyFont="1" applyFill="1" applyBorder="1" applyAlignment="1">
      <alignment vertical="center" wrapText="1"/>
    </xf>
    <xf numFmtId="0" fontId="28" fillId="6" borderId="9" xfId="0" applyFont="1" applyFill="1" applyBorder="1" applyAlignment="1">
      <alignment vertical="center" wrapText="1"/>
    </xf>
    <xf numFmtId="0" fontId="28" fillId="6" borderId="21" xfId="9" applyFont="1" applyFill="1" applyBorder="1" applyAlignment="1">
      <alignment horizontal="center" vertical="center" wrapText="1"/>
    </xf>
    <xf numFmtId="0" fontId="28" fillId="5" borderId="23" xfId="9" applyFont="1" applyFill="1" applyBorder="1" applyAlignment="1">
      <alignment horizontal="center" vertical="center" wrapText="1"/>
    </xf>
    <xf numFmtId="0" fontId="28" fillId="5" borderId="12" xfId="9" applyFont="1" applyFill="1" applyBorder="1" applyAlignment="1">
      <alignment horizontal="center" vertical="center" wrapText="1"/>
    </xf>
    <xf numFmtId="0" fontId="41" fillId="0" borderId="0" xfId="9" applyFont="1" applyAlignment="1">
      <alignment vertical="center"/>
    </xf>
    <xf numFmtId="0" fontId="28" fillId="5" borderId="9" xfId="9" applyFont="1" applyFill="1" applyBorder="1" applyAlignment="1">
      <alignment horizontal="left" vertical="center" wrapText="1" indent="1"/>
    </xf>
    <xf numFmtId="0" fontId="28" fillId="5" borderId="7" xfId="9" applyFont="1" applyFill="1" applyBorder="1" applyAlignment="1">
      <alignment horizontal="left" vertical="center" wrapText="1" indent="1"/>
    </xf>
    <xf numFmtId="37" fontId="34" fillId="8" borderId="13" xfId="0" applyNumberFormat="1" applyFont="1" applyFill="1" applyBorder="1" applyAlignment="1">
      <alignment vertical="center" wrapText="1"/>
    </xf>
    <xf numFmtId="0" fontId="28" fillId="5" borderId="21" xfId="9" applyFont="1" applyFill="1" applyBorder="1" applyAlignment="1">
      <alignment horizontal="center" vertical="center" wrapText="1"/>
    </xf>
    <xf numFmtId="0" fontId="28" fillId="5" borderId="14" xfId="9" applyFont="1" applyFill="1" applyBorder="1" applyAlignment="1">
      <alignment horizontal="center" vertical="center" wrapText="1"/>
    </xf>
    <xf numFmtId="0" fontId="28" fillId="5" borderId="16" xfId="9" applyFont="1" applyFill="1" applyBorder="1" applyAlignment="1">
      <alignment horizontal="left" vertical="center" wrapText="1" indent="1"/>
    </xf>
    <xf numFmtId="0" fontId="36" fillId="0" borderId="0" xfId="9" applyFont="1"/>
    <xf numFmtId="0" fontId="23" fillId="0" borderId="0" xfId="9" applyFont="1" applyAlignment="1">
      <alignment horizontal="center"/>
    </xf>
    <xf numFmtId="0" fontId="23" fillId="0" borderId="0" xfId="9" applyFont="1"/>
    <xf numFmtId="0" fontId="23" fillId="0" borderId="0" xfId="0" applyFont="1" applyAlignment="1">
      <alignment horizontal="center"/>
    </xf>
    <xf numFmtId="0" fontId="1" fillId="0" borderId="0" xfId="9" applyFont="1"/>
    <xf numFmtId="0" fontId="1" fillId="0" borderId="0" xfId="9" applyFont="1" applyAlignment="1">
      <alignment horizontal="center"/>
    </xf>
    <xf numFmtId="0" fontId="1" fillId="0" borderId="0" xfId="9" applyFont="1" applyAlignment="1">
      <alignment vertical="center"/>
    </xf>
    <xf numFmtId="0" fontId="28" fillId="5" borderId="0" xfId="9" applyFont="1" applyFill="1" applyBorder="1" applyAlignment="1">
      <alignment vertical="center" wrapText="1"/>
    </xf>
    <xf numFmtId="0" fontId="28" fillId="0" borderId="7" xfId="9" applyFont="1" applyFill="1" applyBorder="1" applyAlignment="1">
      <alignment vertical="center" wrapText="1"/>
    </xf>
    <xf numFmtId="0" fontId="28" fillId="5" borderId="7" xfId="9" applyFont="1" applyFill="1" applyBorder="1" applyAlignment="1">
      <alignment vertical="center" wrapText="1"/>
    </xf>
    <xf numFmtId="0" fontId="29" fillId="0" borderId="0" xfId="9" applyFont="1" applyFill="1" applyBorder="1" applyAlignment="1">
      <alignment horizontal="justify" vertical="center"/>
    </xf>
    <xf numFmtId="0" fontId="1" fillId="0" borderId="0" xfId="0" applyFont="1" applyAlignment="1">
      <alignment vertical="center"/>
    </xf>
    <xf numFmtId="14" fontId="33" fillId="7" borderId="13" xfId="0" applyNumberFormat="1" applyFont="1" applyFill="1" applyBorder="1" applyAlignment="1">
      <alignment horizontal="center" vertical="center"/>
    </xf>
    <xf numFmtId="0" fontId="28" fillId="0" borderId="23" xfId="9" applyFont="1" applyBorder="1" applyAlignment="1">
      <alignment horizontal="center" vertical="center"/>
    </xf>
    <xf numFmtId="0" fontId="29" fillId="0" borderId="12" xfId="9" applyFont="1" applyFill="1" applyBorder="1" applyAlignment="1">
      <alignment horizontal="center" vertical="center"/>
    </xf>
    <xf numFmtId="0" fontId="28" fillId="0" borderId="23" xfId="9"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1" fillId="0" borderId="0" xfId="0" applyFont="1" applyAlignment="1">
      <alignment horizontal="center" vertical="center"/>
    </xf>
    <xf numFmtId="0" fontId="21" fillId="0" borderId="0" xfId="0" applyFont="1" applyAlignment="1">
      <alignment vertical="center" wrapText="1"/>
    </xf>
    <xf numFmtId="0" fontId="46" fillId="0" borderId="0" xfId="0" applyFont="1" applyAlignment="1">
      <alignment horizontal="center" vertical="center" wrapText="1"/>
    </xf>
    <xf numFmtId="0" fontId="46" fillId="0" borderId="0" xfId="0" applyFont="1" applyAlignment="1">
      <alignment vertical="center" wrapText="1"/>
    </xf>
    <xf numFmtId="0" fontId="20" fillId="0" borderId="0" xfId="0" applyFont="1" applyBorder="1" applyAlignment="1">
      <alignment horizontal="center" vertical="center" wrapText="1"/>
    </xf>
    <xf numFmtId="0" fontId="6" fillId="0" borderId="0" xfId="0" applyFont="1" applyAlignment="1">
      <alignment horizontal="center" vertical="center"/>
    </xf>
    <xf numFmtId="0" fontId="28" fillId="5" borderId="0" xfId="0" applyFont="1" applyFill="1" applyBorder="1" applyAlignment="1">
      <alignment vertical="center" wrapText="1"/>
    </xf>
    <xf numFmtId="0" fontId="28" fillId="9" borderId="0" xfId="0" applyFont="1" applyFill="1" applyBorder="1" applyAlignment="1">
      <alignment vertical="center" wrapText="1"/>
    </xf>
    <xf numFmtId="0" fontId="28" fillId="5" borderId="9" xfId="0" applyFont="1" applyFill="1" applyBorder="1" applyAlignment="1">
      <alignment vertical="center" wrapText="1"/>
    </xf>
    <xf numFmtId="0" fontId="28" fillId="9" borderId="9" xfId="0" applyFont="1" applyFill="1" applyBorder="1" applyAlignment="1">
      <alignment vertical="center" wrapText="1"/>
    </xf>
    <xf numFmtId="0" fontId="28" fillId="5" borderId="9" xfId="0" applyFont="1" applyFill="1" applyBorder="1" applyAlignment="1">
      <alignment horizontal="center" vertical="center" wrapText="1"/>
    </xf>
    <xf numFmtId="0" fontId="28" fillId="5" borderId="7" xfId="0" applyFont="1" applyFill="1" applyBorder="1" applyAlignment="1">
      <alignment vertical="center" wrapText="1"/>
    </xf>
    <xf numFmtId="0" fontId="28" fillId="9" borderId="7" xfId="0" applyFont="1" applyFill="1" applyBorder="1" applyAlignment="1">
      <alignment vertical="center" wrapText="1"/>
    </xf>
    <xf numFmtId="0" fontId="37" fillId="0" borderId="7" xfId="0" applyFont="1" applyBorder="1" applyAlignment="1">
      <alignment vertical="center" wrapText="1"/>
    </xf>
    <xf numFmtId="0" fontId="28" fillId="6" borderId="9" xfId="2" applyFont="1" applyFill="1" applyBorder="1" applyAlignment="1">
      <alignment vertical="center" wrapText="1"/>
    </xf>
    <xf numFmtId="0" fontId="28" fillId="6" borderId="21" xfId="0" applyFont="1" applyFill="1" applyBorder="1" applyAlignment="1">
      <alignment horizontal="center" vertical="center" wrapText="1"/>
    </xf>
    <xf numFmtId="0" fontId="28" fillId="5" borderId="22" xfId="0" applyFont="1" applyFill="1" applyBorder="1" applyAlignment="1">
      <alignment vertical="center" wrapText="1"/>
    </xf>
    <xf numFmtId="0" fontId="28" fillId="5" borderId="24" xfId="0" applyFont="1" applyFill="1" applyBorder="1" applyAlignment="1">
      <alignment vertical="center" wrapText="1"/>
    </xf>
    <xf numFmtId="0" fontId="28" fillId="0" borderId="26" xfId="0" applyFont="1" applyFill="1" applyBorder="1" applyAlignment="1">
      <alignment horizontal="center" vertical="center" wrapText="1"/>
    </xf>
    <xf numFmtId="0" fontId="28" fillId="5" borderId="13" xfId="0" applyFont="1" applyFill="1" applyBorder="1" applyAlignment="1">
      <alignment vertical="center" wrapText="1"/>
    </xf>
    <xf numFmtId="0" fontId="28" fillId="9" borderId="20" xfId="0" applyFont="1" applyFill="1" applyBorder="1" applyAlignment="1">
      <alignment vertical="center" wrapText="1"/>
    </xf>
    <xf numFmtId="0" fontId="30" fillId="0" borderId="0" xfId="0" applyFont="1"/>
    <xf numFmtId="0" fontId="28" fillId="0" borderId="22" xfId="0" applyFont="1" applyFill="1" applyBorder="1" applyAlignment="1">
      <alignment vertical="center" wrapText="1"/>
    </xf>
    <xf numFmtId="0" fontId="28" fillId="0" borderId="24" xfId="0" applyFont="1" applyFill="1" applyBorder="1" applyAlignment="1">
      <alignment vertical="center" wrapText="1"/>
    </xf>
    <xf numFmtId="1" fontId="34" fillId="8" borderId="15" xfId="0" applyNumberFormat="1" applyFont="1" applyFill="1" applyBorder="1" applyAlignment="1">
      <alignment vertical="center" wrapText="1"/>
    </xf>
    <xf numFmtId="0" fontId="9" fillId="0" borderId="0" xfId="0" applyFont="1"/>
    <xf numFmtId="14" fontId="33" fillId="7" borderId="17" xfId="0" applyNumberFormat="1" applyFont="1" applyFill="1" applyBorder="1" applyAlignment="1">
      <alignment horizontal="center" vertical="center" wrapText="1"/>
    </xf>
    <xf numFmtId="0" fontId="6" fillId="7" borderId="17" xfId="0" applyFont="1" applyFill="1" applyBorder="1" applyAlignment="1">
      <alignment vertical="center" wrapText="1"/>
    </xf>
    <xf numFmtId="14" fontId="33" fillId="7" borderId="11" xfId="0" applyNumberFormat="1" applyFont="1" applyFill="1" applyBorder="1" applyAlignment="1">
      <alignment horizontal="center" vertical="center" wrapText="1"/>
    </xf>
    <xf numFmtId="0" fontId="1" fillId="7" borderId="12" xfId="0" applyFont="1" applyFill="1" applyBorder="1"/>
    <xf numFmtId="0" fontId="33" fillId="7" borderId="17" xfId="0" applyFont="1" applyFill="1" applyBorder="1" applyAlignment="1">
      <alignment horizontal="center" vertical="center" wrapText="1"/>
    </xf>
    <xf numFmtId="14" fontId="33" fillId="7" borderId="10" xfId="0" applyNumberFormat="1" applyFont="1" applyFill="1" applyBorder="1" applyAlignment="1">
      <alignment horizontal="center" vertical="center" wrapText="1"/>
    </xf>
    <xf numFmtId="0" fontId="33" fillId="7" borderId="0" xfId="0" applyFont="1" applyFill="1" applyBorder="1" applyAlignment="1">
      <alignment horizontal="center" vertical="center" wrapText="1"/>
    </xf>
    <xf numFmtId="0" fontId="34" fillId="8" borderId="12" xfId="0" applyFont="1" applyFill="1" applyBorder="1" applyAlignment="1">
      <alignment horizontal="center" vertical="center"/>
    </xf>
    <xf numFmtId="0" fontId="33" fillId="7" borderId="13" xfId="0" applyFont="1" applyFill="1" applyBorder="1" applyAlignment="1">
      <alignment horizontal="center" vertical="center" wrapText="1"/>
    </xf>
    <xf numFmtId="14" fontId="33" fillId="7" borderId="17" xfId="0" applyNumberFormat="1" applyFont="1" applyFill="1" applyBorder="1" applyAlignment="1">
      <alignment horizontal="center" vertical="center" wrapText="1"/>
    </xf>
    <xf numFmtId="14" fontId="33" fillId="7" borderId="11" xfId="0" applyNumberFormat="1" applyFont="1" applyFill="1" applyBorder="1" applyAlignment="1">
      <alignment horizontal="center" vertical="center" wrapText="1"/>
    </xf>
    <xf numFmtId="0" fontId="28" fillId="0" borderId="0" xfId="0" applyFont="1" applyBorder="1" applyAlignment="1">
      <alignment vertical="center"/>
    </xf>
    <xf numFmtId="0" fontId="28" fillId="0" borderId="9" xfId="0" applyFont="1" applyBorder="1" applyAlignment="1">
      <alignment vertical="center"/>
    </xf>
    <xf numFmtId="0" fontId="28" fillId="0" borderId="7" xfId="0" applyFont="1" applyBorder="1" applyAlignment="1">
      <alignment vertical="center"/>
    </xf>
    <xf numFmtId="1" fontId="34" fillId="8" borderId="13" xfId="0" applyNumberFormat="1" applyFont="1" applyFill="1" applyBorder="1" applyAlignment="1">
      <alignment vertical="center" wrapText="1"/>
    </xf>
    <xf numFmtId="0" fontId="28" fillId="0" borderId="22" xfId="0" applyFont="1" applyBorder="1" applyAlignment="1">
      <alignment vertical="center"/>
    </xf>
    <xf numFmtId="0" fontId="28" fillId="0" borderId="24" xfId="0" applyFont="1" applyBorder="1" applyAlignment="1">
      <alignment vertical="center"/>
    </xf>
    <xf numFmtId="0" fontId="28" fillId="9" borderId="24" xfId="0" applyFont="1" applyFill="1" applyBorder="1" applyAlignment="1">
      <alignment vertical="center" wrapText="1"/>
    </xf>
    <xf numFmtId="0" fontId="28" fillId="0" borderId="13" xfId="0" applyFont="1" applyBorder="1" applyAlignment="1">
      <alignment vertical="center"/>
    </xf>
    <xf numFmtId="0" fontId="28" fillId="0" borderId="16" xfId="0" applyFont="1" applyBorder="1" applyAlignment="1">
      <alignment vertical="center" wrapText="1"/>
    </xf>
    <xf numFmtId="0" fontId="28" fillId="0" borderId="16" xfId="0" applyFont="1" applyBorder="1" applyAlignment="1">
      <alignment vertical="center"/>
    </xf>
    <xf numFmtId="0" fontId="28" fillId="0" borderId="15" xfId="0" applyFont="1" applyBorder="1" applyAlignment="1">
      <alignment vertical="center"/>
    </xf>
    <xf numFmtId="49" fontId="28" fillId="0" borderId="23" xfId="0" applyNumberFormat="1" applyFont="1" applyBorder="1" applyAlignment="1">
      <alignment horizontal="center" vertical="center" wrapText="1"/>
    </xf>
    <xf numFmtId="49" fontId="23" fillId="0" borderId="0" xfId="0" applyNumberFormat="1" applyFont="1"/>
    <xf numFmtId="49" fontId="47" fillId="0" borderId="0" xfId="0" applyNumberFormat="1" applyFont="1"/>
    <xf numFmtId="49" fontId="47" fillId="0" borderId="0" xfId="0" applyNumberFormat="1" applyFont="1" applyBorder="1"/>
    <xf numFmtId="49" fontId="23" fillId="0" borderId="0" xfId="0" applyNumberFormat="1" applyFont="1" applyBorder="1"/>
    <xf numFmtId="49" fontId="23" fillId="0" borderId="0" xfId="0" applyNumberFormat="1" applyFont="1" applyAlignment="1">
      <alignment horizontal="center"/>
    </xf>
    <xf numFmtId="49" fontId="47" fillId="0" borderId="0" xfId="0" applyNumberFormat="1" applyFont="1" applyBorder="1" applyAlignment="1">
      <alignment horizontal="center"/>
    </xf>
    <xf numFmtId="49" fontId="1" fillId="6" borderId="0" xfId="0" applyNumberFormat="1" applyFont="1" applyFill="1" applyAlignment="1">
      <alignment vertical="center" wrapText="1"/>
    </xf>
    <xf numFmtId="49" fontId="1" fillId="0" borderId="0" xfId="0" applyNumberFormat="1" applyFont="1"/>
    <xf numFmtId="49" fontId="1" fillId="0" borderId="0" xfId="0" applyNumberFormat="1" applyFont="1" applyAlignment="1">
      <alignment horizontal="center"/>
    </xf>
    <xf numFmtId="49" fontId="1" fillId="6" borderId="0" xfId="0" applyNumberFormat="1" applyFont="1" applyFill="1" applyBorder="1" applyAlignment="1">
      <alignment vertical="center" wrapText="1"/>
    </xf>
    <xf numFmtId="0" fontId="25" fillId="0" borderId="0" xfId="0" applyFont="1" applyFill="1" applyBorder="1" applyAlignment="1">
      <alignment horizontal="left" vertical="center"/>
    </xf>
    <xf numFmtId="49" fontId="28" fillId="6" borderId="0" xfId="0" applyNumberFormat="1" applyFont="1" applyFill="1" applyBorder="1" applyAlignment="1">
      <alignment vertical="center" wrapText="1"/>
    </xf>
    <xf numFmtId="49" fontId="37" fillId="6" borderId="0" xfId="0" applyNumberFormat="1" applyFont="1" applyFill="1" applyBorder="1" applyAlignment="1">
      <alignment vertical="center"/>
    </xf>
    <xf numFmtId="49" fontId="28" fillId="6" borderId="9" xfId="0" applyNumberFormat="1" applyFont="1" applyFill="1" applyBorder="1" applyAlignment="1">
      <alignment horizontal="left" vertical="center" wrapText="1"/>
    </xf>
    <xf numFmtId="49" fontId="28" fillId="6" borderId="9" xfId="0" applyNumberFormat="1" applyFont="1" applyFill="1" applyBorder="1" applyAlignment="1">
      <alignment vertical="center" wrapText="1"/>
    </xf>
    <xf numFmtId="49" fontId="28" fillId="6" borderId="7" xfId="0" applyNumberFormat="1" applyFont="1" applyFill="1" applyBorder="1" applyAlignment="1">
      <alignment vertical="center"/>
    </xf>
    <xf numFmtId="49" fontId="28" fillId="6" borderId="7" xfId="0" applyNumberFormat="1" applyFont="1" applyFill="1" applyBorder="1" applyAlignment="1">
      <alignment vertical="center" wrapText="1"/>
    </xf>
    <xf numFmtId="49" fontId="37" fillId="6" borderId="7" xfId="0" applyNumberFormat="1" applyFont="1" applyFill="1" applyBorder="1" applyAlignment="1">
      <alignment vertical="center"/>
    </xf>
    <xf numFmtId="49" fontId="37" fillId="6" borderId="7" xfId="0" applyNumberFormat="1" applyFont="1" applyFill="1" applyBorder="1" applyAlignment="1">
      <alignment vertical="center" wrapText="1"/>
    </xf>
    <xf numFmtId="49" fontId="28" fillId="6" borderId="21" xfId="0" applyNumberFormat="1" applyFont="1" applyFill="1" applyBorder="1" applyAlignment="1">
      <alignment horizontal="center" vertical="center"/>
    </xf>
    <xf numFmtId="49" fontId="28" fillId="6" borderId="23" xfId="0" applyNumberFormat="1" applyFont="1" applyFill="1" applyBorder="1" applyAlignment="1">
      <alignment horizontal="center" vertical="center"/>
    </xf>
    <xf numFmtId="49" fontId="37" fillId="6" borderId="23" xfId="0" applyNumberFormat="1" applyFont="1" applyFill="1" applyBorder="1" applyAlignment="1">
      <alignment horizontal="center" vertical="center"/>
    </xf>
    <xf numFmtId="49" fontId="37" fillId="6" borderId="12" xfId="0" applyNumberFormat="1" applyFont="1" applyFill="1" applyBorder="1" applyAlignment="1">
      <alignment horizontal="center" vertical="center"/>
    </xf>
    <xf numFmtId="0" fontId="34" fillId="8" borderId="16" xfId="0" applyFont="1" applyFill="1" applyBorder="1" applyAlignment="1">
      <alignment horizontal="center" vertical="center"/>
    </xf>
    <xf numFmtId="0" fontId="55" fillId="0" borderId="0" xfId="0" applyFont="1" applyAlignment="1">
      <alignment vertical="center"/>
    </xf>
    <xf numFmtId="0" fontId="6" fillId="0" borderId="0" xfId="0" applyFont="1" applyBorder="1"/>
    <xf numFmtId="0" fontId="33" fillId="7" borderId="10" xfId="0" applyFont="1" applyFill="1" applyBorder="1" applyAlignment="1">
      <alignment horizontal="center" vertical="center" wrapText="1"/>
    </xf>
    <xf numFmtId="0" fontId="33" fillId="7" borderId="12" xfId="0" applyFont="1" applyFill="1" applyBorder="1" applyAlignment="1">
      <alignment horizontal="center" vertical="center" wrapText="1"/>
    </xf>
    <xf numFmtId="49" fontId="23" fillId="0" borderId="0" xfId="0" applyNumberFormat="1" applyFont="1" applyFill="1" applyAlignment="1">
      <alignment vertical="center" wrapText="1"/>
    </xf>
    <xf numFmtId="49" fontId="23" fillId="0" borderId="0" xfId="0" applyNumberFormat="1" applyFont="1" applyFill="1"/>
    <xf numFmtId="49" fontId="23" fillId="0" borderId="0" xfId="0" applyNumberFormat="1" applyFont="1" applyFill="1" applyBorder="1" applyAlignment="1">
      <alignment vertical="center" wrapText="1"/>
    </xf>
    <xf numFmtId="49" fontId="23" fillId="0" borderId="0" xfId="0" applyNumberFormat="1" applyFont="1" applyFill="1" applyBorder="1"/>
    <xf numFmtId="49" fontId="1" fillId="0" borderId="0" xfId="0" applyNumberFormat="1" applyFont="1" applyFill="1"/>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49" fontId="28" fillId="0" borderId="7" xfId="0" applyNumberFormat="1" applyFont="1" applyFill="1" applyBorder="1" applyAlignment="1">
      <alignment vertical="center" wrapText="1"/>
    </xf>
    <xf numFmtId="49" fontId="29" fillId="0" borderId="21" xfId="0" applyNumberFormat="1" applyFont="1" applyBorder="1" applyAlignment="1">
      <alignment horizontal="center" vertical="center" wrapText="1"/>
    </xf>
    <xf numFmtId="49" fontId="29" fillId="0" borderId="9" xfId="0" applyNumberFormat="1" applyFont="1" applyFill="1" applyBorder="1" applyAlignment="1">
      <alignment vertical="center"/>
    </xf>
    <xf numFmtId="49" fontId="28" fillId="5" borderId="23" xfId="0" applyNumberFormat="1" applyFont="1" applyFill="1" applyBorder="1" applyAlignment="1">
      <alignment horizontal="center" vertical="center" wrapText="1"/>
    </xf>
    <xf numFmtId="49" fontId="29" fillId="0" borderId="7" xfId="0" applyNumberFormat="1" applyFont="1" applyFill="1" applyBorder="1" applyAlignment="1">
      <alignment vertical="center"/>
    </xf>
    <xf numFmtId="49" fontId="29" fillId="5" borderId="23" xfId="0" applyNumberFormat="1" applyFont="1" applyFill="1" applyBorder="1" applyAlignment="1">
      <alignment horizontal="center" vertical="center" wrapText="1"/>
    </xf>
    <xf numFmtId="49" fontId="51" fillId="0" borderId="0" xfId="0" applyNumberFormat="1" applyFont="1" applyFill="1" applyAlignment="1">
      <alignment vertical="center"/>
    </xf>
    <xf numFmtId="49" fontId="1" fillId="6" borderId="0" xfId="0" applyNumberFormat="1" applyFont="1" applyFill="1" applyAlignment="1"/>
    <xf numFmtId="49" fontId="3" fillId="0" borderId="0" xfId="0" applyNumberFormat="1" applyFont="1" applyFill="1" applyAlignment="1">
      <alignment vertical="center"/>
    </xf>
    <xf numFmtId="49" fontId="1" fillId="0" borderId="0" xfId="0" applyNumberFormat="1" applyFont="1" applyFill="1" applyAlignment="1"/>
    <xf numFmtId="49" fontId="10" fillId="0" borderId="0" xfId="0" applyNumberFormat="1" applyFont="1" applyFill="1" applyAlignment="1">
      <alignment vertical="center"/>
    </xf>
    <xf numFmtId="49" fontId="10" fillId="0" borderId="0" xfId="0" applyNumberFormat="1" applyFont="1" applyFill="1" applyAlignment="1">
      <alignment vertical="center" wrapText="1"/>
    </xf>
    <xf numFmtId="49" fontId="1" fillId="0" borderId="0" xfId="0" applyNumberFormat="1" applyFont="1" applyFill="1" applyAlignment="1">
      <alignment horizontal="justify" vertical="center" wrapText="1"/>
    </xf>
    <xf numFmtId="49" fontId="1" fillId="6" borderId="0" xfId="0" applyNumberFormat="1" applyFont="1" applyFill="1" applyBorder="1" applyAlignment="1"/>
    <xf numFmtId="0" fontId="28" fillId="6" borderId="0" xfId="0" applyFont="1" applyFill="1" applyBorder="1" applyAlignment="1">
      <alignment vertical="center" wrapText="1"/>
    </xf>
    <xf numFmtId="49" fontId="1" fillId="6" borderId="0" xfId="0" applyNumberFormat="1" applyFont="1" applyFill="1" applyBorder="1"/>
    <xf numFmtId="0" fontId="28" fillId="6" borderId="7" xfId="0" applyFont="1" applyFill="1" applyBorder="1" applyAlignment="1">
      <alignment vertical="center" wrapText="1"/>
    </xf>
    <xf numFmtId="49" fontId="28" fillId="5" borderId="21" xfId="0" applyNumberFormat="1" applyFont="1" applyFill="1" applyBorder="1" applyAlignment="1">
      <alignment horizontal="center" vertical="center" wrapText="1"/>
    </xf>
    <xf numFmtId="49" fontId="28" fillId="5" borderId="12" xfId="0" applyNumberFormat="1" applyFont="1" applyFill="1" applyBorder="1" applyAlignment="1">
      <alignment horizontal="center" vertical="center" wrapText="1"/>
    </xf>
    <xf numFmtId="0" fontId="21" fillId="6" borderId="0" xfId="0" applyFont="1" applyFill="1" applyAlignment="1">
      <alignment wrapText="1"/>
    </xf>
    <xf numFmtId="0" fontId="21" fillId="0" borderId="0" xfId="0" applyFont="1" applyAlignment="1">
      <alignment wrapText="1"/>
    </xf>
    <xf numFmtId="0" fontId="21" fillId="0" borderId="0" xfId="0" applyFont="1" applyFill="1" applyAlignment="1">
      <alignment wrapText="1"/>
    </xf>
    <xf numFmtId="0" fontId="6" fillId="6" borderId="0" xfId="0" applyFont="1" applyFill="1" applyAlignment="1">
      <alignment horizontal="center" vertical="center" wrapText="1"/>
    </xf>
    <xf numFmtId="0" fontId="6" fillId="0" borderId="0" xfId="0" applyFont="1" applyAlignment="1">
      <alignment horizontal="center" vertical="center" wrapText="1"/>
    </xf>
    <xf numFmtId="0" fontId="6" fillId="6" borderId="0" xfId="0" applyFont="1" applyFill="1" applyAlignment="1">
      <alignment wrapText="1"/>
    </xf>
    <xf numFmtId="0" fontId="6" fillId="0" borderId="0" xfId="0" applyFont="1" applyAlignment="1">
      <alignment wrapText="1"/>
    </xf>
    <xf numFmtId="0" fontId="28" fillId="6" borderId="0" xfId="0" applyFont="1" applyFill="1" applyBorder="1" applyAlignment="1">
      <alignment horizontal="left" vertical="center" wrapText="1"/>
    </xf>
    <xf numFmtId="0" fontId="28" fillId="6" borderId="7" xfId="0" applyFont="1" applyFill="1" applyBorder="1" applyAlignment="1">
      <alignment horizontal="left" vertical="center" wrapText="1"/>
    </xf>
    <xf numFmtId="0" fontId="28" fillId="6" borderId="23" xfId="0" applyFont="1" applyFill="1" applyBorder="1" applyAlignment="1">
      <alignment horizontal="center" vertical="center" wrapText="1"/>
    </xf>
    <xf numFmtId="0" fontId="28" fillId="6" borderId="12" xfId="0" applyFont="1" applyFill="1" applyBorder="1" applyAlignment="1">
      <alignment horizontal="center" vertical="center" wrapText="1"/>
    </xf>
    <xf numFmtId="0" fontId="56" fillId="0" borderId="0" xfId="0" applyFont="1" applyFill="1" applyAlignment="1"/>
    <xf numFmtId="0" fontId="6" fillId="0" borderId="0" xfId="0" applyFont="1" applyFill="1"/>
    <xf numFmtId="0" fontId="6" fillId="0" borderId="0" xfId="0" applyFont="1" applyFill="1" applyBorder="1"/>
    <xf numFmtId="0" fontId="6" fillId="0" borderId="0" xfId="0" applyFont="1" applyFill="1" applyBorder="1" applyAlignment="1">
      <alignment vertical="center"/>
    </xf>
    <xf numFmtId="0" fontId="21" fillId="0" borderId="0" xfId="0" applyFont="1" applyFill="1" applyBorder="1"/>
    <xf numFmtId="0" fontId="28" fillId="0" borderId="0" xfId="0" applyFont="1" applyFill="1" applyBorder="1" applyAlignment="1">
      <alignment vertical="center"/>
    </xf>
    <xf numFmtId="0" fontId="28" fillId="6" borderId="9" xfId="0" applyFont="1" applyFill="1" applyBorder="1" applyAlignment="1">
      <alignment vertical="center"/>
    </xf>
    <xf numFmtId="0" fontId="28" fillId="0" borderId="7" xfId="0" applyFont="1" applyFill="1" applyBorder="1" applyAlignment="1">
      <alignment vertical="center"/>
    </xf>
    <xf numFmtId="0" fontId="44" fillId="0" borderId="0" xfId="0" applyFont="1"/>
    <xf numFmtId="0" fontId="44" fillId="0" borderId="0" xfId="0" applyFont="1" applyAlignment="1"/>
    <xf numFmtId="0" fontId="6" fillId="0" borderId="0" xfId="0" applyFont="1" applyBorder="1" applyAlignment="1"/>
    <xf numFmtId="0" fontId="37" fillId="6" borderId="7" xfId="0" applyFont="1" applyFill="1" applyBorder="1" applyAlignment="1">
      <alignment vertical="center" wrapText="1"/>
    </xf>
    <xf numFmtId="49" fontId="28" fillId="6" borderId="21" xfId="0" applyNumberFormat="1" applyFont="1" applyFill="1" applyBorder="1" applyAlignment="1">
      <alignment horizontal="center" vertical="center" wrapText="1"/>
    </xf>
    <xf numFmtId="49" fontId="28" fillId="6" borderId="23" xfId="0" applyNumberFormat="1" applyFont="1" applyFill="1" applyBorder="1" applyAlignment="1">
      <alignment horizontal="center" vertical="center" wrapText="1"/>
    </xf>
    <xf numFmtId="49" fontId="37" fillId="6" borderId="23" xfId="0" applyNumberFormat="1" applyFont="1" applyFill="1" applyBorder="1" applyAlignment="1">
      <alignment horizontal="center" vertical="center" wrapText="1"/>
    </xf>
    <xf numFmtId="49" fontId="28" fillId="6" borderId="12" xfId="0" applyNumberFormat="1" applyFont="1" applyFill="1" applyBorder="1" applyAlignment="1">
      <alignment horizontal="center" vertical="center" wrapText="1"/>
    </xf>
    <xf numFmtId="0" fontId="53" fillId="0" borderId="0" xfId="0" applyFont="1" applyBorder="1" applyAlignment="1">
      <alignment vertical="center"/>
    </xf>
    <xf numFmtId="0" fontId="49" fillId="0" borderId="0" xfId="0" applyFont="1" applyAlignment="1">
      <alignment vertical="center"/>
    </xf>
    <xf numFmtId="0" fontId="57" fillId="0" borderId="0" xfId="0" applyFont="1" applyAlignment="1">
      <alignment vertical="center" wrapText="1"/>
    </xf>
    <xf numFmtId="0" fontId="50" fillId="0" borderId="0" xfId="0" applyFont="1" applyAlignment="1">
      <alignment vertical="center"/>
    </xf>
    <xf numFmtId="0" fontId="50" fillId="0" borderId="0" xfId="0" applyFont="1" applyAlignment="1">
      <alignment vertical="center" wrapText="1"/>
    </xf>
    <xf numFmtId="0" fontId="34" fillId="8" borderId="12" xfId="0" applyFont="1" applyFill="1" applyBorder="1" applyAlignment="1">
      <alignment horizontal="center" vertical="center"/>
    </xf>
    <xf numFmtId="0" fontId="33" fillId="7" borderId="13" xfId="0" applyFont="1" applyFill="1" applyBorder="1" applyAlignment="1">
      <alignment horizontal="center" vertical="center" wrapText="1"/>
    </xf>
    <xf numFmtId="0" fontId="40" fillId="0" borderId="0" xfId="0" applyFont="1" applyFill="1" applyAlignment="1">
      <alignment vertical="center"/>
    </xf>
    <xf numFmtId="0" fontId="21" fillId="0" borderId="0" xfId="0" applyFont="1" applyFill="1" applyAlignment="1">
      <alignment vertical="center" wrapText="1"/>
    </xf>
    <xf numFmtId="0" fontId="21" fillId="0" borderId="0" xfId="0" applyFont="1" applyFill="1" applyAlignment="1"/>
    <xf numFmtId="0" fontId="21" fillId="0" borderId="0" xfId="0" applyFont="1" applyFill="1" applyBorder="1" applyAlignment="1">
      <alignment vertical="center" wrapText="1"/>
    </xf>
    <xf numFmtId="0" fontId="33" fillId="7" borderId="17" xfId="0" applyFont="1" applyFill="1" applyBorder="1" applyAlignment="1">
      <alignment vertical="center"/>
    </xf>
    <xf numFmtId="0" fontId="33" fillId="7" borderId="0" xfId="0" applyFont="1" applyFill="1" applyBorder="1" applyAlignment="1">
      <alignment vertical="center"/>
    </xf>
    <xf numFmtId="0" fontId="28" fillId="0" borderId="0" xfId="0" applyFont="1" applyFill="1" applyBorder="1"/>
    <xf numFmtId="0" fontId="58" fillId="0" borderId="0" xfId="0" applyFont="1" applyFill="1" applyBorder="1"/>
    <xf numFmtId="0" fontId="37" fillId="6" borderId="9" xfId="0" applyFont="1" applyFill="1" applyBorder="1" applyAlignment="1">
      <alignment vertical="center" wrapText="1"/>
    </xf>
    <xf numFmtId="0" fontId="33" fillId="7" borderId="10" xfId="0" applyFont="1" applyFill="1" applyBorder="1" applyAlignment="1">
      <alignment vertical="center"/>
    </xf>
    <xf numFmtId="0" fontId="33" fillId="7" borderId="12" xfId="0" applyFont="1" applyFill="1" applyBorder="1" applyAlignment="1">
      <alignment vertical="center"/>
    </xf>
    <xf numFmtId="0" fontId="28" fillId="6" borderId="21" xfId="0" applyFont="1" applyFill="1" applyBorder="1" applyAlignment="1">
      <alignment horizontal="center"/>
    </xf>
    <xf numFmtId="0" fontId="28" fillId="6" borderId="12" xfId="0" applyFont="1" applyFill="1" applyBorder="1" applyAlignment="1">
      <alignment horizontal="center"/>
    </xf>
    <xf numFmtId="0" fontId="28" fillId="6" borderId="14" xfId="0" applyFont="1" applyFill="1" applyBorder="1" applyAlignment="1">
      <alignment horizontal="center"/>
    </xf>
    <xf numFmtId="0" fontId="37" fillId="6" borderId="16" xfId="0" applyFont="1" applyFill="1" applyBorder="1" applyAlignment="1">
      <alignment vertical="center" wrapText="1"/>
    </xf>
    <xf numFmtId="165" fontId="34" fillId="8" borderId="13" xfId="12" applyNumberFormat="1" applyFont="1" applyFill="1" applyBorder="1" applyAlignment="1">
      <alignment vertical="center" wrapText="1"/>
    </xf>
    <xf numFmtId="165" fontId="28" fillId="9" borderId="22" xfId="12" applyNumberFormat="1" applyFont="1" applyFill="1" applyBorder="1" applyAlignment="1">
      <alignment horizontal="center" vertical="center" wrapText="1"/>
    </xf>
    <xf numFmtId="165" fontId="28" fillId="9" borderId="13" xfId="12" applyNumberFormat="1" applyFont="1" applyFill="1" applyBorder="1" applyAlignment="1">
      <alignment horizontal="center" vertical="center" wrapText="1"/>
    </xf>
    <xf numFmtId="165" fontId="28" fillId="9" borderId="15" xfId="12" applyNumberFormat="1" applyFont="1" applyFill="1" applyBorder="1" applyAlignment="1">
      <alignment horizontal="center" vertical="center" wrapText="1"/>
    </xf>
    <xf numFmtId="14" fontId="33" fillId="7" borderId="10" xfId="0" applyNumberFormat="1" applyFont="1" applyFill="1" applyBorder="1" applyAlignment="1">
      <alignment horizontal="center" vertical="center" wrapText="1"/>
    </xf>
    <xf numFmtId="14" fontId="33" fillId="7" borderId="12" xfId="0" applyNumberFormat="1" applyFont="1" applyFill="1" applyBorder="1" applyAlignment="1">
      <alignment horizontal="center" vertical="center" wrapText="1"/>
    </xf>
    <xf numFmtId="0" fontId="33" fillId="7" borderId="0" xfId="0" applyFont="1" applyFill="1" applyBorder="1" applyAlignment="1">
      <alignment horizontal="center" vertical="center" wrapText="1"/>
    </xf>
    <xf numFmtId="0" fontId="34" fillId="8" borderId="12" xfId="0" applyFont="1" applyFill="1" applyBorder="1" applyAlignment="1">
      <alignment horizontal="center" vertical="center"/>
    </xf>
    <xf numFmtId="0" fontId="33" fillId="7" borderId="17" xfId="0" applyFont="1" applyFill="1" applyBorder="1" applyAlignment="1">
      <alignment horizontal="center" vertical="center"/>
    </xf>
    <xf numFmtId="0" fontId="33" fillId="7" borderId="0" xfId="0" applyFont="1" applyFill="1" applyBorder="1" applyAlignment="1">
      <alignment horizontal="center" vertical="center"/>
    </xf>
    <xf numFmtId="0" fontId="33" fillId="7" borderId="10" xfId="0" applyFont="1" applyFill="1" applyBorder="1" applyAlignment="1">
      <alignment horizontal="center" vertical="center" wrapText="1"/>
    </xf>
    <xf numFmtId="14" fontId="33" fillId="7" borderId="17" xfId="0" applyNumberFormat="1" applyFont="1" applyFill="1" applyBorder="1" applyAlignment="1">
      <alignment horizontal="center" vertical="center" wrapText="1"/>
    </xf>
    <xf numFmtId="14" fontId="33" fillId="7" borderId="0" xfId="0" applyNumberFormat="1" applyFont="1" applyFill="1" applyBorder="1" applyAlignment="1">
      <alignment horizontal="center" vertical="center" wrapText="1"/>
    </xf>
    <xf numFmtId="9" fontId="33" fillId="7" borderId="0" xfId="10" applyFont="1" applyFill="1" applyBorder="1" applyAlignment="1">
      <alignment horizontal="center" vertical="center" wrapText="1"/>
    </xf>
    <xf numFmtId="0" fontId="6" fillId="6" borderId="0" xfId="0" applyFont="1" applyFill="1" applyBorder="1" applyAlignment="1">
      <alignment wrapText="1"/>
    </xf>
    <xf numFmtId="166" fontId="6" fillId="6" borderId="0" xfId="12" applyNumberFormat="1" applyFont="1" applyFill="1" applyBorder="1" applyAlignment="1">
      <alignment wrapText="1"/>
    </xf>
    <xf numFmtId="165" fontId="34" fillId="8" borderId="16" xfId="12" applyNumberFormat="1" applyFont="1" applyFill="1" applyBorder="1" applyAlignment="1">
      <alignment vertical="center" wrapText="1"/>
    </xf>
    <xf numFmtId="165" fontId="34" fillId="8" borderId="15" xfId="12" applyNumberFormat="1" applyFont="1" applyFill="1" applyBorder="1" applyAlignment="1">
      <alignment vertical="center" wrapText="1"/>
    </xf>
    <xf numFmtId="0" fontId="20" fillId="0" borderId="0" xfId="0" applyFont="1" applyAlignment="1">
      <alignment vertical="center"/>
    </xf>
    <xf numFmtId="14" fontId="33" fillId="7" borderId="0" xfId="0" applyNumberFormat="1" applyFont="1" applyFill="1" applyBorder="1" applyAlignment="1">
      <alignment horizontal="center" vertical="center" wrapText="1"/>
    </xf>
    <xf numFmtId="14" fontId="33" fillId="7" borderId="13" xfId="0" applyNumberFormat="1" applyFont="1" applyFill="1" applyBorder="1" applyAlignment="1">
      <alignment horizontal="center" vertical="center" wrapText="1"/>
    </xf>
    <xf numFmtId="0" fontId="28" fillId="0" borderId="0" xfId="0" applyFont="1" applyBorder="1"/>
    <xf numFmtId="0" fontId="34" fillId="8" borderId="0" xfId="0" applyFont="1" applyFill="1" applyBorder="1" applyAlignment="1">
      <alignment horizontal="left" vertical="center"/>
    </xf>
    <xf numFmtId="0" fontId="54" fillId="0" borderId="0" xfId="0" applyFont="1" applyBorder="1" applyAlignment="1">
      <alignment horizontal="center" vertical="center" wrapText="1"/>
    </xf>
    <xf numFmtId="0" fontId="28" fillId="0" borderId="2" xfId="0" applyFont="1" applyBorder="1" applyAlignment="1">
      <alignment horizontal="center" vertical="center" wrapText="1"/>
    </xf>
    <xf numFmtId="0" fontId="54" fillId="0" borderId="2" xfId="0" applyFont="1" applyBorder="1" applyAlignment="1">
      <alignment horizontal="center" vertical="center" wrapText="1"/>
    </xf>
    <xf numFmtId="0" fontId="28" fillId="0" borderId="27" xfId="0" applyFont="1" applyBorder="1" applyAlignment="1">
      <alignment horizontal="center" vertical="center"/>
    </xf>
    <xf numFmtId="0" fontId="28" fillId="0" borderId="28" xfId="0" applyFont="1" applyBorder="1" applyAlignment="1">
      <alignment horizontal="center" vertical="top"/>
    </xf>
    <xf numFmtId="0" fontId="28" fillId="0" borderId="12" xfId="0" applyFont="1" applyBorder="1" applyAlignment="1">
      <alignment horizontal="center" vertical="top"/>
    </xf>
    <xf numFmtId="0" fontId="28" fillId="6" borderId="5" xfId="0" applyFont="1" applyFill="1" applyBorder="1" applyAlignment="1">
      <alignment horizontal="center" vertical="center" wrapText="1"/>
    </xf>
    <xf numFmtId="0" fontId="28" fillId="6" borderId="27" xfId="0" applyFont="1" applyFill="1" applyBorder="1" applyAlignment="1">
      <alignment horizontal="center" vertical="center"/>
    </xf>
    <xf numFmtId="0" fontId="23" fillId="0" borderId="0" xfId="0" applyFont="1" applyFill="1"/>
    <xf numFmtId="0" fontId="36" fillId="0" borderId="0" xfId="0" applyFont="1" applyFill="1"/>
    <xf numFmtId="0" fontId="1" fillId="0" borderId="0" xfId="0" applyFont="1" applyFill="1" applyAlignment="1">
      <alignment horizontal="center" vertical="center" wrapText="1"/>
    </xf>
    <xf numFmtId="0" fontId="1" fillId="0" borderId="0" xfId="0" applyFont="1" applyFill="1" applyAlignment="1">
      <alignment wrapText="1"/>
    </xf>
    <xf numFmtId="0" fontId="1" fillId="6" borderId="0" xfId="0" applyFont="1" applyFill="1"/>
    <xf numFmtId="0" fontId="1" fillId="0" borderId="0" xfId="0" applyFont="1" applyFill="1"/>
    <xf numFmtId="0" fontId="34" fillId="8" borderId="16" xfId="0" applyFont="1" applyFill="1" applyBorder="1" applyAlignment="1">
      <alignment horizontal="left" vertical="center"/>
    </xf>
    <xf numFmtId="0" fontId="28" fillId="6" borderId="9" xfId="0" applyFont="1" applyFill="1" applyBorder="1" applyAlignment="1">
      <alignment horizontal="left" vertical="center" wrapText="1"/>
    </xf>
    <xf numFmtId="0" fontId="28" fillId="6" borderId="7" xfId="0" applyFont="1" applyFill="1" applyBorder="1" applyAlignment="1">
      <alignment horizontal="left" vertical="center" wrapText="1" indent="3"/>
    </xf>
    <xf numFmtId="0" fontId="17" fillId="0" borderId="0" xfId="0" applyFont="1" applyFill="1" applyAlignment="1"/>
    <xf numFmtId="0" fontId="8" fillId="0" borderId="0" xfId="0" applyFont="1" applyFill="1" applyAlignment="1">
      <alignment horizontal="left"/>
    </xf>
    <xf numFmtId="0" fontId="28" fillId="0" borderId="7" xfId="0" applyFont="1" applyFill="1" applyBorder="1" applyAlignment="1">
      <alignment horizontal="left" wrapText="1"/>
    </xf>
    <xf numFmtId="0" fontId="37" fillId="0" borderId="7" xfId="0" applyFont="1" applyFill="1" applyBorder="1"/>
    <xf numFmtId="0" fontId="37" fillId="0" borderId="2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6" xfId="0" applyFont="1" applyFill="1" applyBorder="1"/>
    <xf numFmtId="0" fontId="15" fillId="0" borderId="0" xfId="0" applyFont="1" applyFill="1" applyBorder="1" applyAlignment="1"/>
    <xf numFmtId="0" fontId="21" fillId="0" borderId="0" xfId="0" applyFont="1" applyFill="1" applyAlignment="1">
      <alignment vertical="center"/>
    </xf>
    <xf numFmtId="0" fontId="6" fillId="0" borderId="0" xfId="0" applyFont="1" applyFill="1" applyAlignment="1">
      <alignment vertical="center"/>
    </xf>
    <xf numFmtId="0" fontId="28" fillId="0" borderId="0" xfId="0" applyFont="1" applyFill="1"/>
    <xf numFmtId="0" fontId="59" fillId="0" borderId="0" xfId="0" applyFont="1" applyFill="1"/>
    <xf numFmtId="0" fontId="60" fillId="0" borderId="0" xfId="0" applyFont="1" applyFill="1"/>
    <xf numFmtId="0" fontId="28" fillId="0" borderId="9" xfId="0" applyFont="1" applyFill="1" applyBorder="1" applyAlignment="1">
      <alignment horizontal="left"/>
    </xf>
    <xf numFmtId="0" fontId="28" fillId="0" borderId="7" xfId="0" applyFont="1" applyFill="1" applyBorder="1" applyAlignment="1">
      <alignment horizontal="left"/>
    </xf>
    <xf numFmtId="0" fontId="37" fillId="0" borderId="7" xfId="0" applyFont="1" applyFill="1" applyBorder="1" applyAlignment="1">
      <alignment horizontal="left" indent="1"/>
    </xf>
    <xf numFmtId="0" fontId="28" fillId="0" borderId="21" xfId="0" applyFont="1" applyFill="1" applyBorder="1" applyAlignment="1">
      <alignment horizontal="center"/>
    </xf>
    <xf numFmtId="0" fontId="28" fillId="0" borderId="23" xfId="0" applyFont="1" applyFill="1" applyBorder="1" applyAlignment="1">
      <alignment horizontal="center"/>
    </xf>
    <xf numFmtId="0" fontId="37" fillId="0" borderId="23" xfId="0" applyFont="1" applyFill="1" applyBorder="1" applyAlignment="1">
      <alignment horizontal="center"/>
    </xf>
    <xf numFmtId="0" fontId="28" fillId="0" borderId="14" xfId="0" applyFont="1" applyFill="1" applyBorder="1" applyAlignment="1">
      <alignment horizontal="center"/>
    </xf>
    <xf numFmtId="0" fontId="28" fillId="0" borderId="16" xfId="0" applyFont="1" applyFill="1" applyBorder="1" applyAlignment="1">
      <alignment horizontal="left"/>
    </xf>
    <xf numFmtId="165" fontId="28" fillId="0" borderId="0" xfId="12" applyNumberFormat="1" applyFont="1" applyFill="1"/>
    <xf numFmtId="0" fontId="28" fillId="0" borderId="9"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6" fillId="0" borderId="0" xfId="0" applyFont="1" applyFill="1" applyBorder="1" applyAlignment="1">
      <alignment horizontal="center" vertical="center"/>
    </xf>
    <xf numFmtId="14" fontId="33" fillId="7" borderId="0" xfId="0" applyNumberFormat="1" applyFont="1" applyFill="1" applyBorder="1" applyAlignment="1">
      <alignment vertical="center"/>
    </xf>
    <xf numFmtId="0" fontId="37" fillId="0" borderId="0" xfId="0" applyFont="1" applyFill="1" applyBorder="1" applyAlignment="1">
      <alignment vertical="center" wrapText="1"/>
    </xf>
    <xf numFmtId="0" fontId="37" fillId="0" borderId="7" xfId="0" applyFont="1" applyFill="1" applyBorder="1" applyAlignment="1">
      <alignment vertical="center" wrapText="1"/>
    </xf>
    <xf numFmtId="0" fontId="37" fillId="0" borderId="12" xfId="0" applyFont="1" applyFill="1" applyBorder="1" applyAlignment="1">
      <alignment horizontal="center"/>
    </xf>
    <xf numFmtId="0" fontId="28" fillId="6" borderId="0" xfId="0" applyFont="1" applyFill="1" applyBorder="1"/>
    <xf numFmtId="0" fontId="37" fillId="6" borderId="0" xfId="0" applyFont="1" applyFill="1" applyBorder="1" applyAlignment="1">
      <alignment vertical="center" wrapText="1"/>
    </xf>
    <xf numFmtId="0" fontId="28" fillId="6" borderId="23" xfId="0" applyFont="1" applyFill="1" applyBorder="1" applyAlignment="1">
      <alignment horizontal="center"/>
    </xf>
    <xf numFmtId="0" fontId="37" fillId="6" borderId="23" xfId="0" applyFont="1" applyFill="1" applyBorder="1" applyAlignment="1">
      <alignment horizontal="center"/>
    </xf>
    <xf numFmtId="0" fontId="37" fillId="6" borderId="12" xfId="0" applyFont="1" applyFill="1" applyBorder="1" applyAlignment="1">
      <alignment horizontal="center"/>
    </xf>
    <xf numFmtId="0" fontId="2" fillId="0" borderId="0" xfId="0" applyFont="1" applyAlignment="1">
      <alignment vertical="center"/>
    </xf>
    <xf numFmtId="0" fontId="40" fillId="5" borderId="0" xfId="0" applyFont="1" applyFill="1" applyBorder="1" applyAlignment="1">
      <alignment vertical="center" wrapText="1"/>
    </xf>
    <xf numFmtId="15" fontId="33" fillId="7" borderId="0" xfId="0" applyNumberFormat="1" applyFont="1" applyFill="1" applyBorder="1" applyAlignment="1">
      <alignment horizontal="center" vertical="center" wrapText="1"/>
    </xf>
    <xf numFmtId="1" fontId="33" fillId="7" borderId="0" xfId="0" applyNumberFormat="1" applyFont="1" applyFill="1" applyBorder="1" applyAlignment="1">
      <alignment horizontal="center" vertical="center" wrapText="1"/>
    </xf>
    <xf numFmtId="0" fontId="28" fillId="9" borderId="0" xfId="0" applyFont="1" applyFill="1" applyBorder="1" applyAlignment="1">
      <alignment vertical="center" wrapText="1"/>
    </xf>
    <xf numFmtId="0" fontId="37" fillId="5" borderId="0" xfId="0" applyFont="1" applyFill="1" applyBorder="1" applyAlignment="1">
      <alignment vertical="center"/>
    </xf>
    <xf numFmtId="0" fontId="37" fillId="5" borderId="7" xfId="0" applyFont="1" applyFill="1" applyBorder="1" applyAlignment="1">
      <alignment vertical="center" wrapText="1"/>
    </xf>
    <xf numFmtId="0" fontId="28" fillId="9" borderId="7" xfId="0" applyFont="1" applyFill="1" applyBorder="1" applyAlignment="1">
      <alignment vertical="center" wrapText="1"/>
    </xf>
    <xf numFmtId="0" fontId="37" fillId="5" borderId="7" xfId="0" applyFont="1" applyFill="1" applyBorder="1" applyAlignment="1">
      <alignment vertical="center"/>
    </xf>
    <xf numFmtId="15" fontId="33" fillId="7" borderId="13" xfId="0" applyNumberFormat="1" applyFont="1" applyFill="1" applyBorder="1" applyAlignment="1">
      <alignment horizontal="center" vertical="center" wrapText="1"/>
    </xf>
    <xf numFmtId="1" fontId="33" fillId="7" borderId="13" xfId="0" applyNumberFormat="1" applyFont="1" applyFill="1" applyBorder="1" applyAlignment="1">
      <alignment horizontal="center" vertical="center" wrapText="1"/>
    </xf>
    <xf numFmtId="0" fontId="28" fillId="5" borderId="21" xfId="0" applyFont="1" applyFill="1" applyBorder="1" applyAlignment="1">
      <alignment horizontal="center" vertical="center" wrapText="1"/>
    </xf>
    <xf numFmtId="0" fontId="28" fillId="5" borderId="23" xfId="0" applyFont="1" applyFill="1" applyBorder="1" applyAlignment="1">
      <alignment horizontal="center" vertical="center" wrapText="1"/>
    </xf>
    <xf numFmtId="0" fontId="28" fillId="5" borderId="23" xfId="0" applyFont="1" applyFill="1" applyBorder="1" applyAlignment="1">
      <alignment horizontal="center" vertical="center"/>
    </xf>
    <xf numFmtId="0" fontId="28" fillId="5" borderId="12" xfId="0" applyFont="1" applyFill="1" applyBorder="1" applyAlignment="1">
      <alignment horizontal="center" vertical="center"/>
    </xf>
    <xf numFmtId="0" fontId="44" fillId="0" borderId="0" xfId="0" applyFont="1" applyAlignment="1">
      <alignment vertical="center"/>
    </xf>
    <xf numFmtId="0" fontId="29" fillId="0" borderId="21" xfId="0" applyFont="1" applyFill="1" applyBorder="1" applyAlignment="1">
      <alignment horizontal="center" vertical="center"/>
    </xf>
    <xf numFmtId="0" fontId="29" fillId="0" borderId="9" xfId="0" applyFont="1" applyFill="1" applyBorder="1" applyAlignment="1">
      <alignment vertical="center"/>
    </xf>
    <xf numFmtId="0" fontId="29" fillId="0" borderId="23"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16" xfId="0" applyFont="1" applyFill="1" applyBorder="1" applyAlignment="1">
      <alignment vertical="center" wrapText="1"/>
    </xf>
    <xf numFmtId="0" fontId="37" fillId="0" borderId="7" xfId="0" applyFont="1" applyBorder="1" applyAlignment="1">
      <alignment horizontal="left" vertical="center" wrapText="1" indent="2"/>
    </xf>
    <xf numFmtId="0" fontId="37" fillId="6" borderId="7" xfId="0" applyFont="1" applyFill="1" applyBorder="1" applyAlignment="1">
      <alignment horizontal="left" vertical="center" wrapText="1" indent="2"/>
    </xf>
    <xf numFmtId="0" fontId="37" fillId="0" borderId="7" xfId="0" applyFont="1" applyBorder="1" applyAlignment="1">
      <alignment horizontal="left" vertical="center" wrapText="1" indent="4"/>
    </xf>
    <xf numFmtId="0" fontId="54" fillId="0" borderId="16" xfId="0" applyFont="1" applyBorder="1" applyAlignment="1">
      <alignment vertical="center" wrapText="1"/>
    </xf>
    <xf numFmtId="0" fontId="1" fillId="9" borderId="16" xfId="0" applyFont="1" applyFill="1" applyBorder="1" applyAlignment="1">
      <alignment vertical="center"/>
    </xf>
    <xf numFmtId="0" fontId="28" fillId="0" borderId="0" xfId="0" applyFont="1"/>
    <xf numFmtId="0" fontId="28" fillId="6" borderId="14" xfId="0" applyFont="1" applyFill="1" applyBorder="1" applyAlignment="1">
      <alignment horizontal="center" vertical="center" wrapText="1"/>
    </xf>
    <xf numFmtId="0" fontId="28" fillId="6" borderId="16" xfId="0" applyFont="1" applyFill="1" applyBorder="1" applyAlignment="1">
      <alignment vertical="center" wrapText="1"/>
    </xf>
    <xf numFmtId="0" fontId="28" fillId="9" borderId="13" xfId="0" applyFont="1" applyFill="1" applyBorder="1" applyAlignment="1">
      <alignment vertical="center" wrapText="1"/>
    </xf>
    <xf numFmtId="0" fontId="6" fillId="6" borderId="0" xfId="0" applyFont="1" applyFill="1" applyAlignment="1">
      <alignment horizontal="center"/>
    </xf>
    <xf numFmtId="0" fontId="6" fillId="6" borderId="0" xfId="0" applyFont="1" applyFill="1" applyAlignment="1">
      <alignment horizontal="center" wrapText="1"/>
    </xf>
    <xf numFmtId="0" fontId="6" fillId="6" borderId="0" xfId="0" quotePrefix="1" applyFont="1" applyFill="1"/>
    <xf numFmtId="0" fontId="14" fillId="0" borderId="0" xfId="9" quotePrefix="1" applyFont="1" applyBorder="1" applyAlignment="1">
      <alignment vertical="center"/>
    </xf>
    <xf numFmtId="0" fontId="33" fillId="7" borderId="17" xfId="0" applyFont="1" applyFill="1" applyBorder="1" applyAlignment="1">
      <alignment horizontal="center" vertical="center"/>
    </xf>
    <xf numFmtId="0" fontId="28" fillId="9" borderId="0" xfId="0" applyFont="1" applyFill="1" applyBorder="1" applyAlignment="1">
      <alignment vertical="center" wrapText="1"/>
    </xf>
    <xf numFmtId="0" fontId="28" fillId="9" borderId="7" xfId="0" applyFont="1" applyFill="1" applyBorder="1" applyAlignment="1">
      <alignment vertical="center" wrapText="1"/>
    </xf>
    <xf numFmtId="0" fontId="38" fillId="9" borderId="7" xfId="0" applyFont="1" applyFill="1" applyBorder="1" applyAlignment="1">
      <alignment vertical="center" wrapText="1"/>
    </xf>
    <xf numFmtId="0" fontId="28" fillId="0" borderId="7" xfId="0" applyFont="1" applyBorder="1" applyAlignment="1">
      <alignment horizontal="center" vertical="center" wrapText="1"/>
    </xf>
    <xf numFmtId="0" fontId="33" fillId="7" borderId="10" xfId="0" applyFont="1" applyFill="1" applyBorder="1" applyAlignment="1">
      <alignment horizontal="center" vertical="center"/>
    </xf>
    <xf numFmtId="14" fontId="33" fillId="7" borderId="17" xfId="0" applyNumberFormat="1" applyFont="1" applyFill="1" applyBorder="1" applyAlignment="1">
      <alignment horizontal="center" vertical="center" wrapText="1"/>
    </xf>
    <xf numFmtId="14" fontId="33" fillId="7" borderId="11" xfId="0" applyNumberFormat="1" applyFont="1" applyFill="1" applyBorder="1" applyAlignment="1">
      <alignment horizontal="center" vertical="center" wrapText="1"/>
    </xf>
    <xf numFmtId="10" fontId="28" fillId="0" borderId="9" xfId="10" applyNumberFormat="1" applyFont="1" applyFill="1" applyBorder="1" applyAlignment="1">
      <alignment horizontal="right" vertical="center"/>
    </xf>
    <xf numFmtId="10" fontId="28" fillId="0" borderId="8" xfId="10" applyNumberFormat="1" applyFont="1" applyFill="1" applyBorder="1" applyAlignment="1">
      <alignment horizontal="right" vertical="center"/>
    </xf>
    <xf numFmtId="0" fontId="1" fillId="9" borderId="7"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33" fillId="7" borderId="0" xfId="0" applyFont="1" applyFill="1" applyBorder="1" applyAlignment="1">
      <alignment horizontal="center" vertical="center" wrapText="1"/>
    </xf>
    <xf numFmtId="0" fontId="33" fillId="7" borderId="0" xfId="0" applyFont="1" applyFill="1" applyBorder="1" applyAlignment="1">
      <alignment horizontal="center" vertical="center"/>
    </xf>
    <xf numFmtId="0" fontId="33" fillId="7" borderId="12" xfId="0" applyFont="1" applyFill="1" applyBorder="1" applyAlignment="1">
      <alignment horizontal="center" vertical="center"/>
    </xf>
    <xf numFmtId="165" fontId="28" fillId="0" borderId="25" xfId="12" applyNumberFormat="1" applyFont="1" applyFill="1" applyBorder="1" applyAlignment="1">
      <alignment vertical="center" wrapText="1"/>
    </xf>
    <xf numFmtId="0" fontId="28" fillId="9" borderId="22" xfId="0" applyNumberFormat="1" applyFont="1" applyFill="1" applyBorder="1" applyAlignment="1">
      <alignment vertical="center" wrapText="1"/>
    </xf>
    <xf numFmtId="0" fontId="28" fillId="9" borderId="24" xfId="0" applyNumberFormat="1" applyFont="1" applyFill="1" applyBorder="1" applyAlignment="1">
      <alignment vertical="center" wrapText="1"/>
    </xf>
    <xf numFmtId="0" fontId="28" fillId="9" borderId="13" xfId="0" applyNumberFormat="1" applyFont="1" applyFill="1" applyBorder="1" applyAlignment="1">
      <alignment vertical="center" wrapText="1"/>
    </xf>
    <xf numFmtId="165" fontId="28" fillId="0" borderId="22" xfId="12" applyNumberFormat="1" applyFont="1" applyBorder="1" applyAlignment="1">
      <alignment horizontal="center" vertical="center" wrapText="1"/>
    </xf>
    <xf numFmtId="165" fontId="28" fillId="0" borderId="24" xfId="12" applyNumberFormat="1" applyFont="1" applyBorder="1" applyAlignment="1">
      <alignment horizontal="center" vertical="center" wrapText="1"/>
    </xf>
    <xf numFmtId="165" fontId="34" fillId="7" borderId="0" xfId="12" applyNumberFormat="1" applyFont="1" applyFill="1" applyBorder="1" applyAlignment="1">
      <alignment horizontal="left" vertical="center" wrapText="1"/>
    </xf>
    <xf numFmtId="165" fontId="34" fillId="7" borderId="13" xfId="12" applyNumberFormat="1" applyFont="1" applyFill="1" applyBorder="1" applyAlignment="1">
      <alignment horizontal="left" vertical="center" wrapText="1"/>
    </xf>
    <xf numFmtId="165" fontId="34" fillId="7" borderId="16" xfId="12" applyNumberFormat="1" applyFont="1" applyFill="1" applyBorder="1" applyAlignment="1">
      <alignment horizontal="left" vertical="center" wrapText="1"/>
    </xf>
    <xf numFmtId="165" fontId="34" fillId="7" borderId="15" xfId="12" applyNumberFormat="1" applyFont="1" applyFill="1" applyBorder="1" applyAlignment="1">
      <alignment horizontal="left" vertical="center" wrapText="1"/>
    </xf>
    <xf numFmtId="167" fontId="28" fillId="6" borderId="0" xfId="0" quotePrefix="1" applyNumberFormat="1" applyFont="1" applyFill="1" applyBorder="1" applyAlignment="1">
      <alignment vertical="center" wrapText="1"/>
    </xf>
    <xf numFmtId="167" fontId="28" fillId="6" borderId="13" xfId="0" quotePrefix="1" applyNumberFormat="1" applyFont="1" applyFill="1" applyBorder="1" applyAlignment="1">
      <alignment vertical="center" wrapText="1"/>
    </xf>
    <xf numFmtId="167" fontId="28" fillId="5" borderId="9" xfId="0" quotePrefix="1" applyNumberFormat="1" applyFont="1" applyFill="1" applyBorder="1" applyAlignment="1">
      <alignment vertical="center" wrapText="1"/>
    </xf>
    <xf numFmtId="167" fontId="28" fillId="5" borderId="22" xfId="0" quotePrefix="1" applyNumberFormat="1" applyFont="1" applyFill="1" applyBorder="1" applyAlignment="1">
      <alignment vertical="center" wrapText="1"/>
    </xf>
    <xf numFmtId="167" fontId="28" fillId="5" borderId="7" xfId="0" quotePrefix="1" applyNumberFormat="1" applyFont="1" applyFill="1" applyBorder="1" applyAlignment="1">
      <alignment vertical="center" wrapText="1"/>
    </xf>
    <xf numFmtId="167" fontId="28" fillId="5" borderId="24" xfId="0" quotePrefix="1" applyNumberFormat="1" applyFont="1" applyFill="1" applyBorder="1" applyAlignment="1">
      <alignment vertical="center" wrapText="1"/>
    </xf>
    <xf numFmtId="167" fontId="28" fillId="0" borderId="7" xfId="0" quotePrefix="1" applyNumberFormat="1" applyFont="1" applyFill="1" applyBorder="1" applyAlignment="1">
      <alignment vertical="center" wrapText="1"/>
    </xf>
    <xf numFmtId="167" fontId="28" fillId="0" borderId="24" xfId="0" quotePrefix="1" applyNumberFormat="1" applyFont="1" applyFill="1" applyBorder="1" applyAlignment="1">
      <alignment vertical="center" wrapText="1"/>
    </xf>
    <xf numFmtId="167" fontId="29" fillId="0" borderId="9" xfId="0" quotePrefix="1" applyNumberFormat="1" applyFont="1" applyFill="1" applyBorder="1" applyAlignment="1">
      <alignment vertical="center" wrapText="1"/>
    </xf>
    <xf numFmtId="167" fontId="29" fillId="0" borderId="22" xfId="0" quotePrefix="1" applyNumberFormat="1" applyFont="1" applyFill="1" applyBorder="1" applyAlignment="1">
      <alignment vertical="center" wrapText="1"/>
    </xf>
    <xf numFmtId="167" fontId="29" fillId="0" borderId="7" xfId="0" quotePrefix="1" applyNumberFormat="1" applyFont="1" applyFill="1" applyBorder="1" applyAlignment="1">
      <alignment vertical="center" wrapText="1"/>
    </xf>
    <xf numFmtId="167" fontId="29" fillId="0" borderId="24" xfId="0" quotePrefix="1" applyNumberFormat="1" applyFont="1" applyFill="1" applyBorder="1" applyAlignment="1">
      <alignment vertical="center" wrapText="1"/>
    </xf>
    <xf numFmtId="9" fontId="29" fillId="0" borderId="16" xfId="0" quotePrefix="1" applyNumberFormat="1" applyFont="1" applyFill="1" applyBorder="1" applyAlignment="1">
      <alignment vertical="center" wrapText="1"/>
    </xf>
    <xf numFmtId="9" fontId="29" fillId="0" borderId="15" xfId="0" quotePrefix="1" applyNumberFormat="1" applyFont="1" applyFill="1" applyBorder="1" applyAlignment="1">
      <alignment vertical="center" wrapText="1"/>
    </xf>
    <xf numFmtId="0" fontId="29" fillId="5" borderId="12" xfId="0" applyFont="1" applyFill="1" applyBorder="1" applyAlignment="1">
      <alignment horizontal="center" vertical="center" wrapText="1"/>
    </xf>
    <xf numFmtId="0" fontId="29" fillId="5" borderId="0" xfId="0" applyFont="1" applyFill="1" applyBorder="1" applyAlignment="1">
      <alignment vertical="center" wrapText="1"/>
    </xf>
    <xf numFmtId="167" fontId="29" fillId="5" borderId="0" xfId="0" quotePrefix="1" applyNumberFormat="1" applyFont="1" applyFill="1" applyBorder="1" applyAlignment="1">
      <alignment vertical="center" wrapText="1"/>
    </xf>
    <xf numFmtId="167" fontId="29" fillId="5" borderId="13" xfId="0" quotePrefix="1" applyNumberFormat="1" applyFont="1" applyFill="1" applyBorder="1" applyAlignment="1">
      <alignment vertical="center" wrapText="1"/>
    </xf>
    <xf numFmtId="0" fontId="29" fillId="0" borderId="23" xfId="0" applyFont="1" applyFill="1" applyBorder="1" applyAlignment="1">
      <alignment horizontal="center" vertical="center" wrapText="1"/>
    </xf>
    <xf numFmtId="3" fontId="37" fillId="9" borderId="7" xfId="12" applyNumberFormat="1" applyFont="1" applyFill="1" applyBorder="1" applyAlignment="1">
      <alignment horizontal="right" vertical="center" wrapText="1"/>
    </xf>
    <xf numFmtId="3" fontId="28" fillId="6" borderId="7" xfId="12" applyNumberFormat="1" applyFont="1" applyFill="1" applyBorder="1" applyAlignment="1">
      <alignment horizontal="right" vertical="center" wrapText="1"/>
    </xf>
    <xf numFmtId="3" fontId="28" fillId="6" borderId="24" xfId="12" applyNumberFormat="1" applyFont="1" applyFill="1" applyBorder="1" applyAlignment="1">
      <alignment horizontal="right" vertical="center" wrapText="1"/>
    </xf>
    <xf numFmtId="3" fontId="37" fillId="9" borderId="24" xfId="12" applyNumberFormat="1" applyFont="1" applyFill="1" applyBorder="1" applyAlignment="1">
      <alignment horizontal="right" vertical="center" wrapText="1"/>
    </xf>
    <xf numFmtId="3" fontId="28" fillId="6" borderId="9" xfId="12" applyNumberFormat="1" applyFont="1" applyFill="1" applyBorder="1" applyAlignment="1">
      <alignment horizontal="right" vertical="center" wrapText="1"/>
    </xf>
    <xf numFmtId="3" fontId="28" fillId="6" borderId="22" xfId="12" applyNumberFormat="1" applyFont="1" applyFill="1" applyBorder="1" applyAlignment="1">
      <alignment horizontal="right" vertical="center"/>
    </xf>
    <xf numFmtId="3" fontId="37" fillId="0" borderId="7" xfId="12" applyNumberFormat="1" applyFont="1" applyBorder="1" applyAlignment="1">
      <alignment horizontal="right" vertical="center" wrapText="1"/>
    </xf>
    <xf numFmtId="3" fontId="37" fillId="0" borderId="7" xfId="12" applyNumberFormat="1" applyFont="1" applyBorder="1" applyAlignment="1">
      <alignment horizontal="right" vertical="center"/>
    </xf>
    <xf numFmtId="3" fontId="37" fillId="0" borderId="24" xfId="12" applyNumberFormat="1" applyFont="1" applyBorder="1" applyAlignment="1">
      <alignment horizontal="right" vertical="center" wrapText="1"/>
    </xf>
    <xf numFmtId="3" fontId="37" fillId="6" borderId="7" xfId="12" applyNumberFormat="1" applyFont="1" applyFill="1" applyBorder="1" applyAlignment="1">
      <alignment horizontal="right" vertical="center" wrapText="1"/>
    </xf>
    <xf numFmtId="3" fontId="37" fillId="6" borderId="24" xfId="12" applyNumberFormat="1" applyFont="1" applyFill="1" applyBorder="1" applyAlignment="1">
      <alignment horizontal="right" vertical="center" wrapText="1"/>
    </xf>
    <xf numFmtId="0" fontId="28" fillId="9" borderId="9" xfId="0" applyFont="1" applyFill="1" applyBorder="1" applyAlignment="1">
      <alignment horizontal="right" vertical="center" wrapText="1"/>
    </xf>
    <xf numFmtId="0" fontId="28" fillId="9" borderId="7" xfId="0" applyFont="1" applyFill="1" applyBorder="1" applyAlignment="1">
      <alignment horizontal="right" vertical="center" wrapText="1"/>
    </xf>
    <xf numFmtId="0" fontId="28" fillId="6" borderId="24" xfId="0" applyFont="1" applyFill="1" applyBorder="1" applyAlignment="1">
      <alignment horizontal="right" vertical="center" wrapText="1"/>
    </xf>
    <xf numFmtId="165" fontId="28" fillId="6" borderId="7" xfId="0" applyNumberFormat="1" applyFont="1" applyFill="1" applyBorder="1" applyAlignment="1">
      <alignment horizontal="right" vertical="center" wrapText="1"/>
    </xf>
    <xf numFmtId="0" fontId="37" fillId="9" borderId="7" xfId="0" applyFont="1" applyFill="1" applyBorder="1" applyAlignment="1">
      <alignment horizontal="right" vertical="center" wrapText="1"/>
    </xf>
    <xf numFmtId="0" fontId="37" fillId="0" borderId="7" xfId="0" applyFont="1" applyBorder="1" applyAlignment="1">
      <alignment horizontal="right" vertical="center" wrapText="1"/>
    </xf>
    <xf numFmtId="0" fontId="37" fillId="6" borderId="24" xfId="0" applyFont="1" applyFill="1" applyBorder="1" applyAlignment="1">
      <alignment horizontal="right" vertical="center" wrapText="1"/>
    </xf>
    <xf numFmtId="165" fontId="37" fillId="0" borderId="24" xfId="0" applyNumberFormat="1" applyFont="1" applyBorder="1" applyAlignment="1">
      <alignment horizontal="right" vertical="center" wrapText="1"/>
    </xf>
    <xf numFmtId="165" fontId="37" fillId="6" borderId="7" xfId="0" applyNumberFormat="1" applyFont="1" applyFill="1" applyBorder="1" applyAlignment="1">
      <alignment horizontal="right" vertical="center" wrapText="1"/>
    </xf>
    <xf numFmtId="165" fontId="28" fillId="6" borderId="24" xfId="0" quotePrefix="1" applyNumberFormat="1" applyFont="1" applyFill="1" applyBorder="1" applyAlignment="1">
      <alignment horizontal="right" vertical="center" wrapText="1"/>
    </xf>
    <xf numFmtId="0" fontId="28" fillId="6" borderId="7" xfId="0" applyFont="1" applyFill="1" applyBorder="1" applyAlignment="1">
      <alignment horizontal="right" vertical="center" wrapText="1"/>
    </xf>
    <xf numFmtId="0" fontId="28" fillId="0" borderId="7" xfId="0" applyFont="1" applyFill="1" applyBorder="1" applyAlignment="1">
      <alignment horizontal="right" vertical="center" wrapText="1"/>
    </xf>
    <xf numFmtId="165" fontId="28" fillId="6" borderId="7" xfId="0" quotePrefix="1" applyNumberFormat="1" applyFont="1" applyFill="1" applyBorder="1" applyAlignment="1">
      <alignment horizontal="right" vertical="center" wrapText="1"/>
    </xf>
    <xf numFmtId="3" fontId="28" fillId="6" borderId="22" xfId="0" applyNumberFormat="1" applyFont="1" applyFill="1" applyBorder="1" applyAlignment="1">
      <alignment vertical="center" wrapText="1"/>
    </xf>
    <xf numFmtId="3" fontId="34" fillId="8" borderId="13" xfId="0" applyNumberFormat="1" applyFont="1" applyFill="1" applyBorder="1" applyAlignment="1">
      <alignment vertical="center" wrapText="1"/>
    </xf>
    <xf numFmtId="3" fontId="28" fillId="9" borderId="9" xfId="0" applyNumberFormat="1" applyFont="1" applyFill="1" applyBorder="1" applyAlignment="1">
      <alignment horizontal="right" vertical="center"/>
    </xf>
    <xf numFmtId="0" fontId="22" fillId="9" borderId="0" xfId="0" applyFont="1" applyFill="1" applyBorder="1" applyAlignment="1">
      <alignment horizontal="center" vertical="center" wrapText="1"/>
    </xf>
    <xf numFmtId="14" fontId="33" fillId="7" borderId="10" xfId="0" applyNumberFormat="1" applyFont="1" applyFill="1" applyBorder="1" applyAlignment="1">
      <alignment horizontal="center" vertical="center" wrapText="1"/>
    </xf>
    <xf numFmtId="0" fontId="28" fillId="9" borderId="0" xfId="0" applyFont="1" applyFill="1" applyBorder="1" applyAlignment="1">
      <alignment vertical="center" wrapText="1"/>
    </xf>
    <xf numFmtId="49" fontId="1" fillId="0" borderId="0" xfId="0" applyNumberFormat="1" applyFont="1" applyFill="1" applyAlignment="1">
      <alignment vertical="center"/>
    </xf>
    <xf numFmtId="14" fontId="33" fillId="7" borderId="17" xfId="0" applyNumberFormat="1" applyFont="1" applyFill="1" applyBorder="1" applyAlignment="1">
      <alignment horizontal="center" vertical="center" wrapText="1"/>
    </xf>
    <xf numFmtId="14" fontId="33" fillId="7" borderId="11" xfId="0" applyNumberFormat="1" applyFont="1" applyFill="1" applyBorder="1" applyAlignment="1">
      <alignment horizontal="center" vertical="center" wrapText="1"/>
    </xf>
    <xf numFmtId="3" fontId="34" fillId="8" borderId="16" xfId="0" applyNumberFormat="1" applyFont="1" applyFill="1" applyBorder="1" applyAlignment="1">
      <alignment vertical="center" wrapText="1"/>
    </xf>
    <xf numFmtId="3" fontId="34" fillId="8" borderId="16" xfId="0" applyNumberFormat="1" applyFont="1" applyFill="1" applyBorder="1" applyAlignment="1">
      <alignment horizontal="center" vertical="center"/>
    </xf>
    <xf numFmtId="3" fontId="34" fillId="8" borderId="15" xfId="0" applyNumberFormat="1" applyFont="1" applyFill="1" applyBorder="1" applyAlignment="1">
      <alignment vertical="center" wrapText="1"/>
    </xf>
    <xf numFmtId="3" fontId="21" fillId="6" borderId="0" xfId="0" applyNumberFormat="1" applyFont="1" applyFill="1" applyAlignment="1">
      <alignment wrapText="1"/>
    </xf>
    <xf numFmtId="3" fontId="21" fillId="0" borderId="0" xfId="0" applyNumberFormat="1" applyFont="1" applyFill="1" applyAlignment="1">
      <alignment wrapText="1"/>
    </xf>
    <xf numFmtId="3" fontId="28" fillId="6" borderId="9" xfId="0" applyNumberFormat="1" applyFont="1" applyFill="1" applyBorder="1" applyAlignment="1">
      <alignment horizontal="right" vertical="center" wrapText="1"/>
    </xf>
    <xf numFmtId="3" fontId="28" fillId="6" borderId="7" xfId="0" applyNumberFormat="1" applyFont="1" applyFill="1" applyBorder="1" applyAlignment="1">
      <alignment horizontal="right" vertical="center" wrapText="1"/>
    </xf>
    <xf numFmtId="3" fontId="28" fillId="6" borderId="0" xfId="0" applyNumberFormat="1" applyFont="1" applyFill="1" applyBorder="1" applyAlignment="1">
      <alignment horizontal="right" vertical="center" wrapText="1"/>
    </xf>
    <xf numFmtId="3" fontId="34" fillId="8" borderId="16" xfId="0" applyNumberFormat="1" applyFont="1" applyFill="1" applyBorder="1" applyAlignment="1">
      <alignment horizontal="right" vertical="center" wrapText="1"/>
    </xf>
    <xf numFmtId="3" fontId="34" fillId="8" borderId="16" xfId="0" applyNumberFormat="1" applyFont="1" applyFill="1" applyBorder="1" applyAlignment="1">
      <alignment horizontal="right" vertical="center"/>
    </xf>
    <xf numFmtId="10" fontId="34" fillId="8" borderId="15" xfId="0" applyNumberFormat="1" applyFont="1" applyFill="1" applyBorder="1" applyAlignment="1">
      <alignment horizontal="right" vertical="center" wrapText="1"/>
    </xf>
    <xf numFmtId="3" fontId="28" fillId="6" borderId="9" xfId="0" applyNumberFormat="1" applyFont="1" applyFill="1" applyBorder="1" applyAlignment="1">
      <alignment vertical="center" wrapText="1"/>
    </xf>
    <xf numFmtId="3" fontId="28" fillId="6" borderId="7" xfId="0" applyNumberFormat="1" applyFont="1" applyFill="1" applyBorder="1" applyAlignment="1">
      <alignment vertical="center" wrapText="1"/>
    </xf>
    <xf numFmtId="3" fontId="28" fillId="6" borderId="0" xfId="0" applyNumberFormat="1" applyFont="1" applyFill="1" applyBorder="1" applyAlignment="1">
      <alignment vertical="center" wrapText="1"/>
    </xf>
    <xf numFmtId="3" fontId="28" fillId="9" borderId="7" xfId="0" applyNumberFormat="1" applyFont="1" applyFill="1" applyBorder="1" applyAlignment="1">
      <alignment horizontal="right" vertical="center" wrapText="1"/>
    </xf>
    <xf numFmtId="10" fontId="28" fillId="9" borderId="22" xfId="0" applyNumberFormat="1" applyFont="1" applyFill="1" applyBorder="1" applyAlignment="1">
      <alignment horizontal="right" vertical="center" wrapText="1"/>
    </xf>
    <xf numFmtId="3" fontId="6" fillId="6" borderId="0" xfId="0" applyNumberFormat="1" applyFont="1" applyFill="1" applyAlignment="1">
      <alignment wrapText="1"/>
    </xf>
    <xf numFmtId="3" fontId="28" fillId="6" borderId="24" xfId="0" applyNumberFormat="1" applyFont="1" applyFill="1" applyBorder="1" applyAlignment="1">
      <alignment vertical="center" wrapText="1"/>
    </xf>
    <xf numFmtId="3" fontId="37" fillId="6" borderId="7" xfId="0" applyNumberFormat="1" applyFont="1" applyFill="1" applyBorder="1" applyAlignment="1">
      <alignment vertical="center" wrapText="1"/>
    </xf>
    <xf numFmtId="3" fontId="37" fillId="6" borderId="24" xfId="0" applyNumberFormat="1" applyFont="1" applyFill="1" applyBorder="1" applyAlignment="1">
      <alignment vertical="center" wrapText="1"/>
    </xf>
    <xf numFmtId="3" fontId="34" fillId="8" borderId="16" xfId="12" applyNumberFormat="1" applyFont="1" applyFill="1" applyBorder="1" applyAlignment="1">
      <alignment vertical="center" wrapText="1"/>
    </xf>
    <xf numFmtId="3" fontId="28" fillId="6" borderId="7" xfId="12" applyNumberFormat="1" applyFont="1" applyFill="1" applyBorder="1" applyAlignment="1">
      <alignment vertical="center" wrapText="1"/>
    </xf>
    <xf numFmtId="3" fontId="28" fillId="6" borderId="9" xfId="12" applyNumberFormat="1" applyFont="1" applyFill="1" applyBorder="1" applyAlignment="1">
      <alignment vertical="center" wrapText="1"/>
    </xf>
    <xf numFmtId="3" fontId="28" fillId="9" borderId="9" xfId="0" applyNumberFormat="1" applyFont="1" applyFill="1" applyBorder="1" applyAlignment="1">
      <alignment vertical="center" wrapText="1"/>
    </xf>
    <xf numFmtId="3" fontId="28" fillId="9" borderId="7" xfId="0" applyNumberFormat="1" applyFont="1" applyFill="1" applyBorder="1" applyAlignment="1">
      <alignment vertical="center" wrapText="1"/>
    </xf>
    <xf numFmtId="3" fontId="28" fillId="6" borderId="24" xfId="0" applyNumberFormat="1" applyFont="1" applyFill="1" applyBorder="1" applyAlignment="1">
      <alignment horizontal="right" vertical="center" wrapText="1"/>
    </xf>
    <xf numFmtId="3" fontId="34" fillId="8" borderId="13" xfId="12" applyNumberFormat="1" applyFont="1" applyFill="1" applyBorder="1" applyAlignment="1">
      <alignment horizontal="right" vertical="center"/>
    </xf>
    <xf numFmtId="3" fontId="34" fillId="8" borderId="15" xfId="12" applyNumberFormat="1" applyFont="1" applyFill="1" applyBorder="1" applyAlignment="1">
      <alignment horizontal="right" vertical="center"/>
    </xf>
    <xf numFmtId="3" fontId="37" fillId="9" borderId="7" xfId="0" applyNumberFormat="1" applyFont="1" applyFill="1" applyBorder="1" applyAlignment="1">
      <alignment vertical="center" wrapText="1"/>
    </xf>
    <xf numFmtId="3" fontId="37" fillId="6" borderId="0" xfId="0" applyNumberFormat="1" applyFont="1" applyFill="1" applyBorder="1" applyAlignment="1">
      <alignment vertical="center" wrapText="1"/>
    </xf>
    <xf numFmtId="3" fontId="37" fillId="9" borderId="0" xfId="0" applyNumberFormat="1" applyFont="1" applyFill="1" applyBorder="1" applyAlignment="1">
      <alignment vertical="center" wrapText="1"/>
    </xf>
    <xf numFmtId="3" fontId="37" fillId="6" borderId="13" xfId="0" applyNumberFormat="1" applyFont="1" applyFill="1" applyBorder="1" applyAlignment="1">
      <alignment vertical="center" wrapText="1"/>
    </xf>
    <xf numFmtId="165" fontId="28" fillId="9" borderId="9" xfId="12" applyNumberFormat="1" applyFont="1" applyFill="1" applyBorder="1" applyAlignment="1">
      <alignment horizontal="center" vertical="center" wrapText="1"/>
    </xf>
    <xf numFmtId="165" fontId="28" fillId="9" borderId="7" xfId="12" applyNumberFormat="1" applyFont="1" applyFill="1" applyBorder="1" applyAlignment="1">
      <alignment horizontal="center" vertical="center" wrapText="1"/>
    </xf>
    <xf numFmtId="165" fontId="28" fillId="9" borderId="0" xfId="12" applyNumberFormat="1" applyFont="1" applyFill="1" applyBorder="1" applyAlignment="1">
      <alignment horizontal="center" vertical="center" wrapText="1"/>
    </xf>
    <xf numFmtId="49" fontId="52" fillId="0" borderId="0" xfId="0" applyNumberFormat="1" applyFont="1" applyFill="1" applyBorder="1" applyAlignment="1">
      <alignment vertical="center"/>
    </xf>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49" fontId="52" fillId="0" borderId="0" xfId="0" applyNumberFormat="1" applyFont="1" applyFill="1" applyAlignment="1">
      <alignment vertical="center"/>
    </xf>
    <xf numFmtId="49" fontId="23" fillId="0" borderId="0" xfId="0" applyNumberFormat="1" applyFont="1" applyFill="1" applyAlignment="1">
      <alignment vertical="center"/>
    </xf>
    <xf numFmtId="49" fontId="48" fillId="0" borderId="0" xfId="0" applyNumberFormat="1" applyFont="1" applyFill="1" applyAlignment="1">
      <alignment vertical="center"/>
    </xf>
    <xf numFmtId="49" fontId="23" fillId="0" borderId="0" xfId="0" applyNumberFormat="1" applyFont="1" applyFill="1" applyAlignment="1"/>
    <xf numFmtId="49" fontId="3" fillId="0" borderId="0" xfId="0" applyNumberFormat="1" applyFont="1" applyFill="1" applyBorder="1" applyAlignment="1">
      <alignment vertical="center"/>
    </xf>
    <xf numFmtId="10" fontId="34" fillId="8" borderId="16" xfId="10" applyNumberFormat="1" applyFont="1" applyFill="1" applyBorder="1" applyAlignment="1">
      <alignment horizontal="right" vertical="center"/>
    </xf>
    <xf numFmtId="10" fontId="34" fillId="8" borderId="15" xfId="10" applyNumberFormat="1" applyFont="1" applyFill="1" applyBorder="1" applyAlignment="1">
      <alignment horizontal="right" vertical="center" wrapText="1"/>
    </xf>
    <xf numFmtId="10" fontId="28" fillId="6" borderId="9" xfId="10" applyNumberFormat="1" applyFont="1" applyFill="1" applyBorder="1" applyAlignment="1">
      <alignment horizontal="right" vertical="center" wrapText="1"/>
    </xf>
    <xf numFmtId="0" fontId="38" fillId="9" borderId="7" xfId="0" applyFont="1" applyFill="1" applyBorder="1" applyAlignment="1">
      <alignment horizontal="right" vertical="center" wrapText="1"/>
    </xf>
    <xf numFmtId="0" fontId="38" fillId="9" borderId="24" xfId="0" applyFont="1" applyFill="1" applyBorder="1" applyAlignment="1">
      <alignment horizontal="right" vertical="center" wrapText="1"/>
    </xf>
    <xf numFmtId="3" fontId="28" fillId="0" borderId="9" xfId="0" applyNumberFormat="1" applyFont="1" applyBorder="1" applyAlignment="1">
      <alignment horizontal="right" vertical="center" wrapText="1"/>
    </xf>
    <xf numFmtId="0" fontId="28" fillId="9" borderId="21" xfId="0" applyFont="1" applyFill="1" applyBorder="1" applyAlignment="1">
      <alignment horizontal="center" vertical="center" wrapText="1"/>
    </xf>
    <xf numFmtId="0" fontId="28" fillId="9" borderId="9" xfId="0" applyFont="1" applyFill="1" applyBorder="1" applyAlignment="1">
      <alignment horizontal="justify" vertical="center" wrapText="1"/>
    </xf>
    <xf numFmtId="3" fontId="28" fillId="9" borderId="9" xfId="0" applyNumberFormat="1" applyFont="1" applyFill="1" applyBorder="1" applyAlignment="1">
      <alignment horizontal="right" vertical="center" wrapText="1"/>
    </xf>
    <xf numFmtId="0" fontId="29" fillId="9" borderId="22" xfId="0" applyFont="1" applyFill="1" applyBorder="1" applyAlignment="1">
      <alignment horizontal="center" vertical="center"/>
    </xf>
    <xf numFmtId="3" fontId="28" fillId="0" borderId="7" xfId="0" applyNumberFormat="1" applyFont="1" applyFill="1" applyBorder="1" applyAlignment="1">
      <alignment horizontal="right" vertical="center" wrapText="1"/>
    </xf>
    <xf numFmtId="3" fontId="28" fillId="0" borderId="7" xfId="0" applyNumberFormat="1" applyFont="1" applyBorder="1" applyAlignment="1">
      <alignment horizontal="right" vertical="center" wrapText="1"/>
    </xf>
    <xf numFmtId="3" fontId="29" fillId="0" borderId="0" xfId="0" applyNumberFormat="1" applyFont="1" applyBorder="1" applyAlignment="1">
      <alignment horizontal="right" vertical="center" wrapText="1"/>
    </xf>
    <xf numFmtId="0" fontId="28" fillId="9" borderId="23" xfId="0" applyFont="1" applyFill="1" applyBorder="1" applyAlignment="1">
      <alignment horizontal="center" vertical="center" wrapText="1"/>
    </xf>
    <xf numFmtId="0" fontId="28" fillId="9" borderId="7" xfId="0" applyFont="1" applyFill="1" applyBorder="1" applyAlignment="1">
      <alignment horizontal="justify" vertical="center" wrapText="1"/>
    </xf>
    <xf numFmtId="0" fontId="1" fillId="9" borderId="24" xfId="0" applyFont="1" applyFill="1" applyBorder="1"/>
    <xf numFmtId="0" fontId="10" fillId="9" borderId="24" xfId="0" applyFont="1" applyFill="1" applyBorder="1" applyAlignment="1">
      <alignment vertical="center"/>
    </xf>
    <xf numFmtId="0" fontId="1" fillId="9" borderId="7" xfId="0" applyFont="1" applyFill="1" applyBorder="1" applyAlignment="1">
      <alignment horizontal="center" wrapText="1"/>
    </xf>
    <xf numFmtId="0" fontId="10" fillId="9" borderId="24" xfId="0" applyFont="1" applyFill="1" applyBorder="1" applyAlignment="1">
      <alignment horizontal="left" vertical="center"/>
    </xf>
    <xf numFmtId="0" fontId="28" fillId="9" borderId="12" xfId="0" applyFont="1" applyFill="1" applyBorder="1" applyAlignment="1">
      <alignment horizontal="center" vertical="center" wrapText="1"/>
    </xf>
    <xf numFmtId="0" fontId="1" fillId="9" borderId="0" xfId="0" applyFont="1" applyFill="1" applyBorder="1" applyAlignment="1">
      <alignment horizontal="center" wrapText="1"/>
    </xf>
    <xf numFmtId="0" fontId="10" fillId="9" borderId="13" xfId="0" applyFont="1" applyFill="1" applyBorder="1" applyAlignment="1">
      <alignment horizontal="left" vertical="center"/>
    </xf>
    <xf numFmtId="0" fontId="1" fillId="9" borderId="7" xfId="0" applyFont="1" applyFill="1" applyBorder="1" applyAlignment="1">
      <alignment vertical="center" wrapText="1"/>
    </xf>
    <xf numFmtId="0" fontId="28" fillId="9" borderId="7" xfId="0" applyFont="1" applyFill="1" applyBorder="1" applyAlignment="1">
      <alignment horizontal="center" vertical="center" wrapText="1"/>
    </xf>
    <xf numFmtId="0" fontId="28" fillId="9" borderId="24" xfId="0" applyFont="1" applyFill="1" applyBorder="1" applyAlignment="1">
      <alignment horizontal="center" vertical="center" wrapText="1"/>
    </xf>
    <xf numFmtId="3" fontId="28" fillId="6" borderId="22" xfId="0" applyNumberFormat="1" applyFont="1" applyFill="1" applyBorder="1" applyAlignment="1">
      <alignment horizontal="right" vertical="center" wrapText="1"/>
    </xf>
    <xf numFmtId="10" fontId="28" fillId="6" borderId="7" xfId="10" applyNumberFormat="1" applyFont="1" applyFill="1" applyBorder="1" applyAlignment="1">
      <alignment horizontal="right" vertical="center" wrapText="1"/>
    </xf>
    <xf numFmtId="10" fontId="28" fillId="9" borderId="7" xfId="10" applyNumberFormat="1" applyFont="1" applyFill="1" applyBorder="1" applyAlignment="1">
      <alignment horizontal="right" vertical="center" wrapText="1"/>
    </xf>
    <xf numFmtId="3" fontId="28" fillId="9" borderId="24" xfId="0" applyNumberFormat="1" applyFont="1" applyFill="1" applyBorder="1" applyAlignment="1">
      <alignment horizontal="right" vertical="center" wrapText="1"/>
    </xf>
    <xf numFmtId="0" fontId="34" fillId="8" borderId="16" xfId="0" applyFont="1" applyFill="1" applyBorder="1" applyAlignment="1">
      <alignment horizontal="right" vertical="center"/>
    </xf>
    <xf numFmtId="165" fontId="37" fillId="9" borderId="7" xfId="12" applyNumberFormat="1" applyFont="1" applyFill="1" applyBorder="1" applyAlignment="1">
      <alignment horizontal="center" wrapText="1"/>
    </xf>
    <xf numFmtId="165" fontId="37" fillId="9" borderId="24" xfId="12" applyNumberFormat="1" applyFont="1" applyFill="1" applyBorder="1" applyAlignment="1">
      <alignment horizontal="center" wrapText="1"/>
    </xf>
    <xf numFmtId="165" fontId="28" fillId="9" borderId="7" xfId="12" applyNumberFormat="1" applyFont="1" applyFill="1" applyBorder="1" applyAlignment="1">
      <alignment horizontal="center" wrapText="1"/>
    </xf>
    <xf numFmtId="165" fontId="28" fillId="9" borderId="24" xfId="12" applyNumberFormat="1" applyFont="1" applyFill="1" applyBorder="1" applyAlignment="1">
      <alignment horizontal="center" wrapText="1"/>
    </xf>
    <xf numFmtId="165" fontId="37" fillId="9" borderId="16" xfId="12" applyNumberFormat="1" applyFont="1" applyFill="1" applyBorder="1" applyAlignment="1">
      <alignment horizontal="center" wrapText="1"/>
    </xf>
    <xf numFmtId="165" fontId="37" fillId="9" borderId="15" xfId="12" applyNumberFormat="1" applyFont="1" applyFill="1" applyBorder="1" applyAlignment="1">
      <alignment horizontal="center" wrapText="1"/>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0" fontId="28" fillId="6" borderId="23" xfId="0" applyFont="1" applyFill="1" applyBorder="1" applyAlignment="1">
      <alignment horizontal="left" vertical="center"/>
    </xf>
    <xf numFmtId="3" fontId="28" fillId="6" borderId="7" xfId="0" applyNumberFormat="1" applyFont="1" applyFill="1" applyBorder="1" applyAlignment="1">
      <alignment horizontal="right" vertical="center"/>
    </xf>
    <xf numFmtId="0" fontId="28" fillId="6" borderId="12" xfId="0" applyFont="1" applyFill="1" applyBorder="1" applyAlignment="1">
      <alignment horizontal="left" vertical="center"/>
    </xf>
    <xf numFmtId="3" fontId="28" fillId="6" borderId="0" xfId="0" applyNumberFormat="1" applyFont="1" applyFill="1" applyBorder="1" applyAlignment="1">
      <alignment horizontal="right" vertical="center"/>
    </xf>
    <xf numFmtId="0" fontId="28" fillId="9" borderId="21" xfId="0" applyFont="1" applyFill="1" applyBorder="1" applyAlignment="1">
      <alignment horizontal="center" vertical="center"/>
    </xf>
    <xf numFmtId="3" fontId="28" fillId="9" borderId="9" xfId="0" applyNumberFormat="1" applyFont="1" applyFill="1" applyBorder="1" applyAlignment="1">
      <alignment vertical="center"/>
    </xf>
    <xf numFmtId="0" fontId="28" fillId="9" borderId="12" xfId="0" applyFont="1" applyFill="1" applyBorder="1" applyAlignment="1">
      <alignment horizontal="center" vertical="center"/>
    </xf>
    <xf numFmtId="3" fontId="28" fillId="9" borderId="0" xfId="0" applyNumberFormat="1" applyFont="1" applyFill="1" applyBorder="1" applyAlignment="1">
      <alignment vertical="center"/>
    </xf>
    <xf numFmtId="3" fontId="28" fillId="9" borderId="22" xfId="0" applyNumberFormat="1" applyFont="1" applyFill="1" applyBorder="1" applyAlignment="1">
      <alignment horizontal="right" vertical="center"/>
    </xf>
    <xf numFmtId="3" fontId="28" fillId="0" borderId="13" xfId="0" applyNumberFormat="1" applyFont="1" applyBorder="1" applyAlignment="1">
      <alignment vertical="center" wrapText="1"/>
    </xf>
    <xf numFmtId="10" fontId="28" fillId="0" borderId="9" xfId="0" applyNumberFormat="1" applyFont="1" applyFill="1" applyBorder="1" applyAlignment="1">
      <alignment vertical="center"/>
    </xf>
    <xf numFmtId="10" fontId="28" fillId="0" borderId="22" xfId="0" applyNumberFormat="1" applyFont="1" applyFill="1" applyBorder="1" applyAlignment="1">
      <alignment vertical="center"/>
    </xf>
    <xf numFmtId="10" fontId="28" fillId="0" borderId="7" xfId="0" applyNumberFormat="1" applyFont="1" applyFill="1" applyBorder="1" applyAlignment="1">
      <alignment vertical="center"/>
    </xf>
    <xf numFmtId="10" fontId="28" fillId="0" borderId="24" xfId="0" applyNumberFormat="1" applyFont="1" applyFill="1" applyBorder="1" applyAlignment="1">
      <alignment vertical="center"/>
    </xf>
    <xf numFmtId="0" fontId="37" fillId="0" borderId="21" xfId="0" applyFont="1" applyBorder="1" applyAlignment="1">
      <alignment horizontal="center" vertical="center"/>
    </xf>
    <xf numFmtId="0" fontId="37" fillId="0" borderId="9" xfId="0" applyFont="1" applyBorder="1" applyAlignment="1">
      <alignment vertical="center" wrapText="1"/>
    </xf>
    <xf numFmtId="1" fontId="29" fillId="0" borderId="22" xfId="12" applyNumberFormat="1" applyFont="1" applyBorder="1" applyAlignment="1">
      <alignment horizontal="center" vertical="center" wrapText="1"/>
    </xf>
    <xf numFmtId="3" fontId="29" fillId="9" borderId="9" xfId="0" applyNumberFormat="1" applyFont="1" applyFill="1" applyBorder="1" applyAlignment="1">
      <alignment horizontal="right" vertical="center" wrapText="1"/>
    </xf>
    <xf numFmtId="3" fontId="29" fillId="9" borderId="7" xfId="0" applyNumberFormat="1" applyFont="1" applyFill="1" applyBorder="1" applyAlignment="1">
      <alignment horizontal="right" vertical="center" wrapText="1"/>
    </xf>
    <xf numFmtId="3" fontId="29" fillId="9" borderId="24" xfId="0" applyNumberFormat="1" applyFont="1" applyFill="1" applyBorder="1" applyAlignment="1">
      <alignment horizontal="right" vertical="center" wrapText="1"/>
    </xf>
    <xf numFmtId="3" fontId="54" fillId="9" borderId="24" xfId="0" applyNumberFormat="1" applyFont="1" applyFill="1" applyBorder="1" applyAlignment="1">
      <alignment horizontal="right" vertical="center" wrapText="1"/>
    </xf>
    <xf numFmtId="49" fontId="28" fillId="0" borderId="7" xfId="0" applyNumberFormat="1" applyFont="1" applyFill="1" applyBorder="1" applyAlignment="1">
      <alignment vertical="center"/>
    </xf>
    <xf numFmtId="49" fontId="28" fillId="0" borderId="8" xfId="0" applyNumberFormat="1" applyFont="1" applyFill="1" applyBorder="1" applyAlignment="1">
      <alignment vertical="center"/>
    </xf>
    <xf numFmtId="0" fontId="33" fillId="7" borderId="17" xfId="0" applyFont="1" applyFill="1" applyBorder="1" applyAlignment="1">
      <alignment horizontal="center" vertical="center" wrapText="1"/>
    </xf>
    <xf numFmtId="0" fontId="33" fillId="7" borderId="0" xfId="0" applyFont="1" applyFill="1" applyBorder="1" applyAlignment="1">
      <alignment horizontal="center" vertical="center" wrapText="1"/>
    </xf>
    <xf numFmtId="0" fontId="34" fillId="8" borderId="12" xfId="0" applyFont="1" applyFill="1" applyBorder="1" applyAlignment="1">
      <alignment horizontal="center" vertical="center"/>
    </xf>
    <xf numFmtId="0" fontId="33" fillId="7" borderId="13" xfId="0" applyFont="1" applyFill="1" applyBorder="1" applyAlignment="1">
      <alignment horizontal="center" vertical="center" wrapText="1"/>
    </xf>
    <xf numFmtId="0" fontId="34" fillId="8" borderId="0" xfId="0" applyFont="1" applyFill="1" applyBorder="1" applyAlignment="1">
      <alignment horizontal="left" vertical="center"/>
    </xf>
    <xf numFmtId="0" fontId="33" fillId="7" borderId="10" xfId="0" applyFont="1" applyFill="1" applyBorder="1" applyAlignment="1">
      <alignment horizontal="center" vertical="center" wrapText="1"/>
    </xf>
    <xf numFmtId="0" fontId="33" fillId="7" borderId="12" xfId="0" applyFont="1" applyFill="1" applyBorder="1" applyAlignment="1">
      <alignment horizontal="center" vertical="center" wrapText="1"/>
    </xf>
    <xf numFmtId="10" fontId="52" fillId="0" borderId="0" xfId="0" applyNumberFormat="1" applyFont="1" applyFill="1" applyBorder="1" applyAlignment="1">
      <alignment vertical="center"/>
    </xf>
    <xf numFmtId="10" fontId="1" fillId="0" borderId="0" xfId="0" applyNumberFormat="1" applyFont="1" applyFill="1" applyAlignment="1">
      <alignment vertical="center"/>
    </xf>
    <xf numFmtId="165" fontId="34" fillId="8" borderId="0" xfId="12" applyNumberFormat="1" applyFont="1" applyFill="1" applyBorder="1" applyAlignment="1">
      <alignment horizontal="right" vertical="center" wrapText="1"/>
    </xf>
    <xf numFmtId="43" fontId="21" fillId="0" borderId="0" xfId="12" applyFont="1" applyFill="1"/>
    <xf numFmtId="3" fontId="34" fillId="8" borderId="0" xfId="0" applyNumberFormat="1" applyFont="1" applyFill="1" applyBorder="1" applyAlignment="1">
      <alignment horizontal="right" vertical="center"/>
    </xf>
    <xf numFmtId="3" fontId="34" fillId="8" borderId="13" xfId="0" applyNumberFormat="1" applyFont="1" applyFill="1" applyBorder="1" applyAlignment="1">
      <alignment horizontal="right" vertical="center"/>
    </xf>
    <xf numFmtId="0" fontId="6" fillId="0" borderId="0" xfId="0" applyFont="1" applyFill="1" applyAlignment="1">
      <alignment horizontal="center"/>
    </xf>
    <xf numFmtId="10" fontId="28" fillId="0" borderId="22" xfId="0" applyNumberFormat="1" applyFont="1" applyFill="1" applyBorder="1" applyAlignment="1">
      <alignment horizontal="right" vertical="center"/>
    </xf>
    <xf numFmtId="3" fontId="28" fillId="0" borderId="13" xfId="0" applyNumberFormat="1" applyFont="1" applyFill="1" applyBorder="1" applyAlignment="1">
      <alignment horizontal="right" vertical="center"/>
    </xf>
    <xf numFmtId="10" fontId="28" fillId="0" borderId="22" xfId="10" applyNumberFormat="1" applyFont="1" applyFill="1" applyBorder="1" applyAlignment="1">
      <alignment horizontal="right" vertical="center"/>
    </xf>
    <xf numFmtId="10" fontId="28" fillId="0" borderId="25" xfId="10" applyNumberFormat="1" applyFont="1" applyFill="1" applyBorder="1" applyAlignment="1">
      <alignment horizontal="right" vertical="center"/>
    </xf>
    <xf numFmtId="168" fontId="34" fillId="8" borderId="0" xfId="12" applyNumberFormat="1" applyFont="1" applyFill="1" applyBorder="1" applyAlignment="1">
      <alignment horizontal="center" vertical="center"/>
    </xf>
    <xf numFmtId="168" fontId="34" fillId="8" borderId="13" xfId="12" applyNumberFormat="1" applyFont="1" applyFill="1" applyBorder="1" applyAlignment="1">
      <alignment horizontal="center" vertical="center"/>
    </xf>
    <xf numFmtId="0" fontId="33" fillId="7" borderId="0" xfId="0" applyFont="1" applyFill="1" applyBorder="1" applyAlignment="1">
      <alignment horizontal="center" vertical="center" wrapText="1"/>
    </xf>
    <xf numFmtId="0" fontId="33" fillId="7" borderId="17" xfId="0" applyFont="1" applyFill="1" applyBorder="1" applyAlignment="1">
      <alignment horizontal="center" vertical="center"/>
    </xf>
    <xf numFmtId="0" fontId="33" fillId="7" borderId="0" xfId="0" applyFont="1" applyFill="1" applyBorder="1" applyAlignment="1">
      <alignment horizontal="center" vertical="center"/>
    </xf>
    <xf numFmtId="0" fontId="33" fillId="7" borderId="10" xfId="0" applyFont="1" applyFill="1" applyBorder="1" applyAlignment="1">
      <alignment horizontal="center" vertical="center"/>
    </xf>
    <xf numFmtId="0" fontId="33" fillId="7" borderId="12" xfId="0" applyFont="1" applyFill="1" applyBorder="1" applyAlignment="1">
      <alignment horizontal="center" vertical="center"/>
    </xf>
    <xf numFmtId="14" fontId="33" fillId="7" borderId="0" xfId="0" applyNumberFormat="1" applyFont="1" applyFill="1" applyBorder="1" applyAlignment="1">
      <alignment horizontal="center" vertical="center" wrapText="1"/>
    </xf>
    <xf numFmtId="0" fontId="1" fillId="0" borderId="24" xfId="0" applyFont="1" applyFill="1" applyBorder="1"/>
    <xf numFmtId="0" fontId="28" fillId="6" borderId="13" xfId="9" applyFont="1" applyFill="1" applyBorder="1" applyAlignment="1">
      <alignment horizontal="center" vertical="center"/>
    </xf>
    <xf numFmtId="3" fontId="14" fillId="0" borderId="0" xfId="9" quotePrefix="1" applyNumberFormat="1" applyFont="1" applyBorder="1" applyAlignment="1">
      <alignment vertical="center"/>
    </xf>
    <xf numFmtId="0" fontId="25" fillId="6" borderId="0" xfId="0" applyFont="1" applyFill="1" applyBorder="1" applyAlignment="1">
      <alignment vertical="center"/>
    </xf>
    <xf numFmtId="0" fontId="0" fillId="6" borderId="0" xfId="0" applyFill="1"/>
    <xf numFmtId="49" fontId="33" fillId="7" borderId="10" xfId="0" applyNumberFormat="1" applyFont="1" applyFill="1" applyBorder="1" applyAlignment="1">
      <alignment horizontal="center" vertical="center" wrapText="1"/>
    </xf>
    <xf numFmtId="49" fontId="33" fillId="7" borderId="12" xfId="0" applyNumberFormat="1" applyFont="1" applyFill="1" applyBorder="1" applyAlignment="1">
      <alignment horizontal="center" vertical="center" wrapText="1"/>
    </xf>
    <xf numFmtId="3" fontId="28" fillId="6" borderId="21" xfId="0" applyNumberFormat="1" applyFont="1" applyFill="1" applyBorder="1" applyAlignment="1">
      <alignment horizontal="center" vertical="center" wrapText="1"/>
    </xf>
    <xf numFmtId="3" fontId="28" fillId="6" borderId="23" xfId="0" applyNumberFormat="1" applyFont="1" applyFill="1" applyBorder="1" applyAlignment="1">
      <alignment horizontal="center" vertical="center" wrapText="1"/>
    </xf>
    <xf numFmtId="3" fontId="28" fillId="6" borderId="14" xfId="0" applyNumberFormat="1" applyFont="1" applyFill="1" applyBorder="1" applyAlignment="1">
      <alignment horizontal="center" vertical="center" wrapText="1"/>
    </xf>
    <xf numFmtId="3" fontId="37" fillId="6" borderId="20" xfId="0" applyNumberFormat="1" applyFont="1" applyFill="1" applyBorder="1" applyAlignment="1">
      <alignment vertical="center" wrapText="1"/>
    </xf>
    <xf numFmtId="3" fontId="28" fillId="9" borderId="22" xfId="0" applyNumberFormat="1" applyFont="1" applyFill="1" applyBorder="1" applyAlignment="1">
      <alignment vertical="center" wrapText="1"/>
    </xf>
    <xf numFmtId="3" fontId="37" fillId="9" borderId="24" xfId="0" applyNumberFormat="1" applyFont="1" applyFill="1" applyBorder="1" applyAlignment="1">
      <alignment vertical="center" wrapText="1"/>
    </xf>
    <xf numFmtId="3" fontId="37" fillId="9" borderId="16" xfId="0" applyNumberFormat="1" applyFont="1" applyFill="1" applyBorder="1" applyAlignment="1">
      <alignment vertical="center" wrapText="1"/>
    </xf>
    <xf numFmtId="3" fontId="37" fillId="9" borderId="15" xfId="0" applyNumberFormat="1" applyFont="1" applyFill="1" applyBorder="1" applyAlignment="1">
      <alignment vertical="center" wrapText="1"/>
    </xf>
    <xf numFmtId="0" fontId="28" fillId="9" borderId="9" xfId="0" applyFont="1" applyFill="1" applyBorder="1" applyAlignment="1">
      <alignment horizontal="center" vertical="center" wrapText="1"/>
    </xf>
    <xf numFmtId="168" fontId="28" fillId="9" borderId="7" xfId="12" applyNumberFormat="1" applyFont="1" applyFill="1" applyBorder="1" applyAlignment="1">
      <alignment horizontal="center" wrapText="1"/>
    </xf>
    <xf numFmtId="168" fontId="28" fillId="9" borderId="24" xfId="12" applyNumberFormat="1" applyFont="1" applyFill="1" applyBorder="1" applyAlignment="1">
      <alignment horizontal="center" wrapText="1"/>
    </xf>
    <xf numFmtId="168" fontId="28" fillId="9" borderId="20" xfId="12" applyNumberFormat="1" applyFont="1" applyFill="1" applyBorder="1" applyAlignment="1">
      <alignment horizontal="center" wrapText="1"/>
    </xf>
    <xf numFmtId="168" fontId="28" fillId="9" borderId="19" xfId="12" applyNumberFormat="1" applyFont="1" applyFill="1" applyBorder="1" applyAlignment="1">
      <alignment horizontal="center" wrapText="1"/>
    </xf>
    <xf numFmtId="3" fontId="34" fillId="8" borderId="0" xfId="12" applyNumberFormat="1" applyFont="1" applyFill="1" applyBorder="1" applyAlignment="1">
      <alignment horizontal="center" vertical="center"/>
    </xf>
    <xf numFmtId="3" fontId="34" fillId="8" borderId="0" xfId="0" applyNumberFormat="1" applyFont="1" applyFill="1" applyBorder="1" applyAlignment="1">
      <alignment horizontal="center" vertical="center"/>
    </xf>
    <xf numFmtId="3" fontId="34" fillId="8" borderId="13" xfId="12" applyNumberFormat="1" applyFont="1" applyFill="1" applyBorder="1" applyAlignment="1">
      <alignment horizontal="center" vertical="center"/>
    </xf>
    <xf numFmtId="3" fontId="28" fillId="9" borderId="0" xfId="0" applyNumberFormat="1" applyFont="1" applyFill="1" applyBorder="1" applyAlignment="1">
      <alignment vertical="center" wrapText="1"/>
    </xf>
    <xf numFmtId="10" fontId="28" fillId="9" borderId="9" xfId="0" applyNumberFormat="1" applyFont="1" applyFill="1" applyBorder="1" applyAlignment="1">
      <alignment vertical="center"/>
    </xf>
    <xf numFmtId="165" fontId="28" fillId="9" borderId="24" xfId="12" applyNumberFormat="1" applyFont="1" applyFill="1" applyBorder="1" applyAlignment="1">
      <alignment horizontal="center" vertical="center" wrapText="1"/>
    </xf>
    <xf numFmtId="0" fontId="28" fillId="9" borderId="22" xfId="0" applyFont="1" applyFill="1" applyBorder="1" applyAlignment="1">
      <alignment horizontal="center" vertical="center" wrapText="1"/>
    </xf>
    <xf numFmtId="3" fontId="34" fillId="8" borderId="15" xfId="0" applyNumberFormat="1" applyFont="1" applyFill="1" applyBorder="1" applyAlignment="1">
      <alignment horizontal="center" vertical="center"/>
    </xf>
    <xf numFmtId="3" fontId="34" fillId="8" borderId="15" xfId="0" applyNumberFormat="1" applyFont="1" applyFill="1" applyBorder="1" applyAlignment="1">
      <alignment horizontal="right" vertical="center"/>
    </xf>
    <xf numFmtId="49" fontId="1" fillId="0" borderId="0" xfId="0" applyNumberFormat="1" applyFont="1" applyAlignment="1"/>
    <xf numFmtId="49" fontId="10" fillId="0" borderId="0" xfId="0" applyNumberFormat="1" applyFont="1" applyAlignment="1">
      <alignment vertical="center"/>
    </xf>
    <xf numFmtId="49" fontId="1" fillId="0" borderId="0" xfId="0" applyNumberFormat="1" applyFont="1" applyAlignment="1">
      <alignment vertical="center"/>
    </xf>
    <xf numFmtId="49" fontId="3" fillId="0" borderId="0" xfId="0" applyNumberFormat="1" applyFont="1" applyAlignment="1">
      <alignment vertical="center"/>
    </xf>
    <xf numFmtId="3" fontId="37" fillId="0" borderId="7" xfId="0" applyNumberFormat="1" applyFont="1" applyFill="1" applyBorder="1" applyAlignment="1">
      <alignment vertical="center" wrapText="1"/>
    </xf>
    <xf numFmtId="3" fontId="37" fillId="0" borderId="0" xfId="0" applyNumberFormat="1" applyFont="1" applyFill="1" applyBorder="1" applyAlignment="1">
      <alignment vertical="center" wrapText="1"/>
    </xf>
    <xf numFmtId="3" fontId="1" fillId="0" borderId="7" xfId="0" applyNumberFormat="1" applyFont="1" applyFill="1" applyBorder="1" applyAlignment="1">
      <alignment vertical="center" wrapText="1"/>
    </xf>
    <xf numFmtId="3" fontId="10" fillId="0" borderId="7" xfId="0" applyNumberFormat="1" applyFont="1" applyFill="1" applyBorder="1" applyAlignment="1">
      <alignment vertical="center" wrapText="1"/>
    </xf>
    <xf numFmtId="3" fontId="21" fillId="0" borderId="0" xfId="0" applyNumberFormat="1" applyFont="1"/>
    <xf numFmtId="0" fontId="33" fillId="7" borderId="17" xfId="0" applyFont="1" applyFill="1" applyBorder="1" applyAlignment="1">
      <alignment horizontal="center" vertical="center" wrapText="1"/>
    </xf>
    <xf numFmtId="0" fontId="33" fillId="7" borderId="11" xfId="0" applyFont="1" applyFill="1" applyBorder="1" applyAlignment="1">
      <alignment horizontal="center" vertical="center" wrapText="1"/>
    </xf>
    <xf numFmtId="0" fontId="33" fillId="7" borderId="10" xfId="0" applyFont="1" applyFill="1" applyBorder="1" applyAlignment="1">
      <alignment horizontal="center" vertical="center" wrapText="1"/>
    </xf>
    <xf numFmtId="3" fontId="54" fillId="6" borderId="0" xfId="0" applyNumberFormat="1" applyFont="1" applyFill="1" applyBorder="1" applyAlignment="1">
      <alignment wrapText="1"/>
    </xf>
    <xf numFmtId="10" fontId="54" fillId="6" borderId="0" xfId="10" applyNumberFormat="1" applyFont="1" applyFill="1" applyBorder="1" applyAlignment="1">
      <alignment wrapText="1"/>
    </xf>
    <xf numFmtId="3" fontId="54" fillId="6" borderId="13" xfId="0" applyNumberFormat="1" applyFont="1" applyFill="1" applyBorder="1" applyAlignment="1">
      <alignment wrapText="1"/>
    </xf>
    <xf numFmtId="0" fontId="33" fillId="7" borderId="0" xfId="0" applyFont="1" applyFill="1" applyBorder="1" applyAlignment="1">
      <alignment horizontal="center" vertical="center" wrapText="1"/>
    </xf>
    <xf numFmtId="0" fontId="33" fillId="7" borderId="10" xfId="0" applyFont="1" applyFill="1" applyBorder="1" applyAlignment="1">
      <alignment horizontal="center" vertical="center"/>
    </xf>
    <xf numFmtId="0" fontId="33" fillId="7" borderId="12" xfId="0" applyFont="1" applyFill="1" applyBorder="1" applyAlignment="1">
      <alignment horizontal="center" vertical="center"/>
    </xf>
    <xf numFmtId="0" fontId="37" fillId="0" borderId="7" xfId="0" applyFont="1" applyFill="1" applyBorder="1" applyAlignment="1">
      <alignment vertical="center"/>
    </xf>
    <xf numFmtId="0" fontId="37" fillId="9" borderId="7" xfId="0" applyFont="1" applyFill="1" applyBorder="1" applyAlignment="1">
      <alignment horizontal="center" vertical="center" wrapText="1"/>
    </xf>
    <xf numFmtId="0" fontId="37" fillId="9" borderId="24" xfId="0" applyFont="1" applyFill="1" applyBorder="1" applyAlignment="1">
      <alignment horizontal="center" vertical="center" wrapText="1"/>
    </xf>
    <xf numFmtId="0" fontId="37" fillId="0" borderId="16" xfId="0" applyFont="1" applyFill="1" applyBorder="1" applyAlignment="1">
      <alignment vertical="center"/>
    </xf>
    <xf numFmtId="0" fontId="37" fillId="9" borderId="16" xfId="0" applyFont="1" applyFill="1" applyBorder="1" applyAlignment="1">
      <alignment horizontal="center" vertical="center" wrapText="1"/>
    </xf>
    <xf numFmtId="0" fontId="37" fillId="9" borderId="15" xfId="0" applyFont="1" applyFill="1" applyBorder="1" applyAlignment="1">
      <alignment horizontal="center" vertical="center" wrapText="1"/>
    </xf>
    <xf numFmtId="3" fontId="28" fillId="9" borderId="15" xfId="0" applyNumberFormat="1" applyFont="1" applyFill="1" applyBorder="1" applyAlignment="1">
      <alignment horizontal="right" vertical="center"/>
    </xf>
    <xf numFmtId="168" fontId="34" fillId="8" borderId="16" xfId="12" applyNumberFormat="1" applyFont="1" applyFill="1" applyBorder="1" applyAlignment="1">
      <alignment vertical="center" wrapText="1"/>
    </xf>
    <xf numFmtId="0" fontId="33" fillId="7" borderId="11" xfId="0" applyFont="1" applyFill="1" applyBorder="1" applyAlignment="1">
      <alignment horizontal="center" vertical="center" wrapText="1"/>
    </xf>
    <xf numFmtId="14" fontId="33" fillId="7" borderId="0" xfId="0" applyNumberFormat="1" applyFont="1" applyFill="1" applyBorder="1" applyAlignment="1">
      <alignment horizontal="center" vertical="center" wrapText="1"/>
    </xf>
    <xf numFmtId="14" fontId="33" fillId="7" borderId="13" xfId="0" applyNumberFormat="1" applyFont="1" applyFill="1" applyBorder="1" applyAlignment="1">
      <alignment horizontal="center" vertical="center" wrapText="1"/>
    </xf>
    <xf numFmtId="0" fontId="37" fillId="0" borderId="21" xfId="0" applyFont="1" applyFill="1" applyBorder="1" applyAlignment="1">
      <alignment horizontal="center" vertical="center"/>
    </xf>
    <xf numFmtId="3" fontId="37" fillId="0" borderId="9" xfId="0" applyNumberFormat="1" applyFont="1" applyFill="1" applyBorder="1" applyAlignment="1">
      <alignment vertical="center"/>
    </xf>
    <xf numFmtId="0" fontId="10" fillId="9" borderId="7" xfId="0" applyFont="1" applyFill="1" applyBorder="1" applyAlignment="1">
      <alignment horizontal="center" vertical="center" wrapText="1"/>
    </xf>
    <xf numFmtId="3" fontId="37" fillId="9" borderId="22" xfId="0" applyNumberFormat="1" applyFont="1" applyFill="1" applyBorder="1" applyAlignment="1">
      <alignment horizontal="right" vertical="center"/>
    </xf>
    <xf numFmtId="3" fontId="37" fillId="0" borderId="9" xfId="0" applyNumberFormat="1" applyFont="1" applyFill="1" applyBorder="1" applyAlignment="1">
      <alignment vertical="center" wrapText="1"/>
    </xf>
    <xf numFmtId="0" fontId="37" fillId="9" borderId="21" xfId="0" applyFont="1" applyFill="1" applyBorder="1" applyAlignment="1">
      <alignment horizontal="center" vertical="center"/>
    </xf>
    <xf numFmtId="3" fontId="37" fillId="9" borderId="9" xfId="0" applyNumberFormat="1" applyFont="1" applyFill="1" applyBorder="1" applyAlignment="1">
      <alignment vertical="center"/>
    </xf>
    <xf numFmtId="0" fontId="1" fillId="9" borderId="13" xfId="0" applyFont="1" applyFill="1" applyBorder="1" applyAlignment="1">
      <alignment horizontal="center" vertical="center" wrapText="1"/>
    </xf>
    <xf numFmtId="10" fontId="28" fillId="0" borderId="15" xfId="0" applyNumberFormat="1" applyFont="1" applyFill="1" applyBorder="1" applyAlignment="1">
      <alignment horizontal="right" vertical="center"/>
    </xf>
    <xf numFmtId="49" fontId="23" fillId="0" borderId="0" xfId="0" applyNumberFormat="1" applyFont="1"/>
    <xf numFmtId="49" fontId="1" fillId="6" borderId="0" xfId="0" applyNumberFormat="1" applyFont="1" applyFill="1" applyAlignment="1">
      <alignment vertical="center"/>
    </xf>
    <xf numFmtId="49" fontId="1" fillId="6" borderId="0" xfId="0" applyNumberFormat="1" applyFont="1" applyFill="1" applyAlignment="1"/>
    <xf numFmtId="10" fontId="1" fillId="6" borderId="0" xfId="10" applyNumberFormat="1" applyFont="1" applyFill="1" applyAlignment="1">
      <alignment vertical="center"/>
    </xf>
    <xf numFmtId="49" fontId="3" fillId="6" borderId="0" xfId="0" applyNumberFormat="1" applyFont="1" applyFill="1" applyAlignment="1">
      <alignment vertical="center"/>
    </xf>
    <xf numFmtId="49" fontId="10" fillId="6" borderId="0" xfId="0" applyNumberFormat="1" applyFont="1" applyFill="1" applyAlignment="1">
      <alignment vertical="center"/>
    </xf>
    <xf numFmtId="49" fontId="10" fillId="0" borderId="0" xfId="0" applyNumberFormat="1" applyFont="1" applyAlignment="1">
      <alignment vertical="center"/>
    </xf>
    <xf numFmtId="49" fontId="1" fillId="0" borderId="0" xfId="0" applyNumberFormat="1" applyFont="1" applyAlignment="1">
      <alignment vertical="center"/>
    </xf>
    <xf numFmtId="165" fontId="10" fillId="6" borderId="0" xfId="12" applyNumberFormat="1" applyFont="1" applyFill="1" applyAlignment="1">
      <alignment vertical="center"/>
    </xf>
    <xf numFmtId="165" fontId="1" fillId="6" borderId="0" xfId="12" applyNumberFormat="1" applyFont="1" applyFill="1" applyAlignment="1">
      <alignment vertical="center"/>
    </xf>
    <xf numFmtId="10" fontId="10" fillId="6" borderId="0" xfId="10" applyNumberFormat="1" applyFont="1" applyFill="1" applyAlignment="1">
      <alignment vertical="center"/>
    </xf>
    <xf numFmtId="0" fontId="33" fillId="7" borderId="17" xfId="0" applyFont="1" applyFill="1" applyBorder="1" applyAlignment="1">
      <alignment horizontal="center" vertical="center" wrapText="1"/>
    </xf>
    <xf numFmtId="0" fontId="33" fillId="7" borderId="11" xfId="0" applyFont="1" applyFill="1" applyBorder="1" applyAlignment="1">
      <alignment horizontal="center" vertical="center" wrapText="1"/>
    </xf>
    <xf numFmtId="14" fontId="33" fillId="7" borderId="11" xfId="0" applyNumberFormat="1" applyFont="1" applyFill="1" applyBorder="1" applyAlignment="1">
      <alignment horizontal="center" vertical="center" wrapText="1"/>
    </xf>
    <xf numFmtId="0" fontId="9" fillId="0" borderId="0" xfId="0" applyFont="1" applyAlignment="1">
      <alignment horizontal="left" wrapText="1"/>
    </xf>
    <xf numFmtId="165" fontId="34" fillId="8" borderId="16" xfId="12" applyNumberFormat="1" applyFont="1" applyFill="1" applyBorder="1" applyAlignment="1">
      <alignment horizontal="center" vertical="center"/>
    </xf>
    <xf numFmtId="0" fontId="0" fillId="0" borderId="0" xfId="0" applyFont="1"/>
    <xf numFmtId="0" fontId="0" fillId="6" borderId="0" xfId="0" applyFont="1" applyFill="1"/>
    <xf numFmtId="0" fontId="28" fillId="6" borderId="18" xfId="0" applyFont="1" applyFill="1" applyBorder="1" applyAlignment="1">
      <alignment horizontal="center" vertical="center"/>
    </xf>
    <xf numFmtId="0" fontId="28" fillId="6" borderId="14" xfId="0" applyFont="1" applyFill="1" applyBorder="1" applyAlignment="1">
      <alignment horizontal="center" vertical="center"/>
    </xf>
    <xf numFmtId="3" fontId="28" fillId="6" borderId="16" xfId="0" applyNumberFormat="1" applyFont="1" applyFill="1" applyBorder="1" applyAlignment="1">
      <alignment horizontal="left" vertical="center" wrapText="1"/>
    </xf>
    <xf numFmtId="3" fontId="28" fillId="6" borderId="16" xfId="0" applyNumberFormat="1" applyFont="1" applyFill="1" applyBorder="1" applyAlignment="1">
      <alignment horizontal="right" vertical="center"/>
    </xf>
    <xf numFmtId="3" fontId="28" fillId="6" borderId="15" xfId="0" applyNumberFormat="1" applyFont="1" applyFill="1" applyBorder="1" applyAlignment="1">
      <alignment horizontal="right" vertical="center"/>
    </xf>
    <xf numFmtId="3" fontId="28" fillId="6" borderId="9" xfId="0" applyNumberFormat="1" applyFont="1" applyFill="1" applyBorder="1" applyAlignment="1">
      <alignment vertical="center"/>
    </xf>
    <xf numFmtId="3" fontId="28" fillId="6" borderId="20" xfId="0" applyNumberFormat="1" applyFont="1" applyFill="1" applyBorder="1" applyAlignment="1">
      <alignment vertical="center"/>
    </xf>
    <xf numFmtId="0" fontId="23" fillId="6" borderId="0" xfId="0" applyFont="1" applyFill="1"/>
    <xf numFmtId="3" fontId="28" fillId="6" borderId="7" xfId="0" applyNumberFormat="1" applyFont="1" applyFill="1" applyBorder="1"/>
    <xf numFmtId="3" fontId="28" fillId="6" borderId="24" xfId="0" applyNumberFormat="1" applyFont="1" applyFill="1" applyBorder="1" applyAlignment="1">
      <alignment horizontal="center" vertical="center"/>
    </xf>
    <xf numFmtId="3" fontId="28" fillId="6" borderId="24" xfId="0" applyNumberFormat="1" applyFont="1" applyFill="1" applyBorder="1" applyAlignment="1">
      <alignment horizontal="center" vertical="center" wrapText="1"/>
    </xf>
    <xf numFmtId="3" fontId="28" fillId="6" borderId="7" xfId="0" applyNumberFormat="1" applyFont="1" applyFill="1" applyBorder="1" applyAlignment="1">
      <alignment wrapText="1"/>
    </xf>
    <xf numFmtId="0" fontId="28" fillId="6" borderId="18" xfId="0" applyFont="1" applyFill="1" applyBorder="1" applyAlignment="1">
      <alignment horizontal="center"/>
    </xf>
    <xf numFmtId="3" fontId="28" fillId="6" borderId="20" xfId="0" applyNumberFormat="1" applyFont="1" applyFill="1" applyBorder="1"/>
    <xf numFmtId="3" fontId="37" fillId="6" borderId="7" xfId="0" applyNumberFormat="1" applyFont="1" applyFill="1" applyBorder="1"/>
    <xf numFmtId="0" fontId="29" fillId="6" borderId="24" xfId="0" applyFont="1" applyFill="1" applyBorder="1" applyAlignment="1">
      <alignment horizontal="center" wrapText="1"/>
    </xf>
    <xf numFmtId="0" fontId="29" fillId="6" borderId="13" xfId="0" applyFont="1" applyFill="1" applyBorder="1" applyAlignment="1">
      <alignment horizontal="center" vertical="center" wrapText="1"/>
    </xf>
    <xf numFmtId="0" fontId="33" fillId="7" borderId="17" xfId="0" applyFont="1" applyFill="1" applyBorder="1" applyAlignment="1">
      <alignment horizontal="center" vertical="center" wrapText="1"/>
    </xf>
    <xf numFmtId="14" fontId="33" fillId="7" borderId="10" xfId="0" applyNumberFormat="1" applyFont="1" applyFill="1" applyBorder="1" applyAlignment="1">
      <alignment horizontal="center" vertical="center" wrapText="1"/>
    </xf>
    <xf numFmtId="0" fontId="33" fillId="7" borderId="0" xfId="0" applyFont="1" applyFill="1" applyBorder="1" applyAlignment="1">
      <alignment horizontal="center" vertical="center" wrapText="1"/>
    </xf>
    <xf numFmtId="0" fontId="33" fillId="7" borderId="10" xfId="0" applyFont="1" applyFill="1" applyBorder="1" applyAlignment="1">
      <alignment horizontal="center" vertical="center" wrapText="1"/>
    </xf>
    <xf numFmtId="0" fontId="33" fillId="7" borderId="11" xfId="0" applyFont="1" applyFill="1" applyBorder="1" applyAlignment="1">
      <alignment horizontal="center" vertical="center" wrapText="1"/>
    </xf>
    <xf numFmtId="0" fontId="33" fillId="7" borderId="13" xfId="0" applyFont="1" applyFill="1" applyBorder="1" applyAlignment="1">
      <alignment horizontal="center" vertical="center" wrapText="1"/>
    </xf>
    <xf numFmtId="49" fontId="1" fillId="6" borderId="0" xfId="0" applyNumberFormat="1" applyFont="1" applyFill="1" applyBorder="1" applyAlignment="1"/>
    <xf numFmtId="0" fontId="33" fillId="7" borderId="12" xfId="0" applyFont="1" applyFill="1" applyBorder="1" applyAlignment="1">
      <alignment horizontal="center" vertical="center" wrapText="1"/>
    </xf>
    <xf numFmtId="0" fontId="1" fillId="0" borderId="0" xfId="0" applyFont="1" applyFill="1" applyAlignment="1">
      <alignment horizontal="center" vertical="center" wrapText="1"/>
    </xf>
    <xf numFmtId="14" fontId="33" fillId="7" borderId="17" xfId="0" applyNumberFormat="1" applyFont="1" applyFill="1" applyBorder="1" applyAlignment="1">
      <alignment horizontal="center" vertical="center" wrapText="1"/>
    </xf>
    <xf numFmtId="14" fontId="33" fillId="7" borderId="0" xfId="0" applyNumberFormat="1" applyFont="1" applyFill="1" applyBorder="1" applyAlignment="1">
      <alignment horizontal="center" vertical="center" wrapText="1"/>
    </xf>
    <xf numFmtId="14" fontId="33" fillId="7" borderId="11" xfId="0" applyNumberFormat="1" applyFont="1" applyFill="1" applyBorder="1" applyAlignment="1">
      <alignment horizontal="center" vertical="center" wrapText="1"/>
    </xf>
    <xf numFmtId="0" fontId="65" fillId="0" borderId="0" xfId="0" applyFont="1" applyFill="1" applyBorder="1" applyAlignment="1">
      <alignment vertical="center" wrapText="1"/>
    </xf>
    <xf numFmtId="0" fontId="20" fillId="0" borderId="0" xfId="0" applyFont="1"/>
    <xf numFmtId="0" fontId="33" fillId="7" borderId="10" xfId="0" applyNumberFormat="1" applyFont="1" applyFill="1" applyBorder="1" applyAlignment="1">
      <alignment horizontal="center" vertical="center" wrapText="1"/>
    </xf>
    <xf numFmtId="0" fontId="33" fillId="7" borderId="12" xfId="0" applyNumberFormat="1" applyFont="1" applyFill="1" applyBorder="1" applyAlignment="1">
      <alignment horizontal="center" vertical="center" wrapText="1"/>
    </xf>
    <xf numFmtId="0" fontId="33" fillId="7" borderId="0" xfId="0" applyNumberFormat="1" applyFont="1" applyFill="1" applyBorder="1" applyAlignment="1">
      <alignment horizontal="center" vertical="center" wrapText="1"/>
    </xf>
    <xf numFmtId="0" fontId="33" fillId="7" borderId="13" xfId="0" applyNumberFormat="1" applyFont="1" applyFill="1" applyBorder="1" applyAlignment="1">
      <alignment horizontal="center" vertical="center" wrapText="1"/>
    </xf>
    <xf numFmtId="3" fontId="6" fillId="0" borderId="0" xfId="0" applyNumberFormat="1" applyFont="1" applyAlignment="1">
      <alignment vertical="center"/>
    </xf>
    <xf numFmtId="165" fontId="34" fillId="7" borderId="16" xfId="12" applyNumberFormat="1" applyFont="1" applyFill="1" applyBorder="1" applyAlignment="1">
      <alignment horizontal="right" vertical="center" wrapText="1"/>
    </xf>
    <xf numFmtId="3" fontId="34" fillId="7" borderId="16" xfId="0" applyNumberFormat="1" applyFont="1" applyFill="1" applyBorder="1" applyAlignment="1">
      <alignment horizontal="right" vertical="center" wrapText="1"/>
    </xf>
    <xf numFmtId="3" fontId="34" fillId="7" borderId="15" xfId="0" applyNumberFormat="1" applyFont="1" applyFill="1" applyBorder="1" applyAlignment="1">
      <alignment horizontal="right" vertical="center" wrapText="1"/>
    </xf>
    <xf numFmtId="38" fontId="34" fillId="8" borderId="0" xfId="0" applyNumberFormat="1" applyFont="1" applyFill="1" applyBorder="1" applyAlignment="1">
      <alignment vertical="center" wrapText="1"/>
    </xf>
    <xf numFmtId="3" fontId="34" fillId="8" borderId="0" xfId="0" applyNumberFormat="1" applyFont="1" applyFill="1" applyBorder="1" applyAlignment="1">
      <alignment vertical="center"/>
    </xf>
    <xf numFmtId="0" fontId="65" fillId="6" borderId="0" xfId="0" applyFont="1" applyFill="1" applyBorder="1" applyAlignment="1">
      <alignment vertical="center" wrapText="1"/>
    </xf>
    <xf numFmtId="0" fontId="20" fillId="6" borderId="0" xfId="0" applyFont="1" applyFill="1"/>
    <xf numFmtId="0" fontId="33" fillId="7" borderId="17" xfId="0" applyNumberFormat="1" applyFont="1" applyFill="1" applyBorder="1" applyAlignment="1">
      <alignment horizontal="center" vertical="center" wrapText="1"/>
    </xf>
    <xf numFmtId="0" fontId="28" fillId="6" borderId="8" xfId="0" applyFont="1" applyFill="1" applyBorder="1" applyAlignment="1">
      <alignment vertical="center"/>
    </xf>
    <xf numFmtId="0" fontId="34" fillId="8" borderId="12" xfId="0" applyFont="1" applyFill="1" applyBorder="1" applyAlignment="1">
      <alignment horizontal="center" vertical="center" wrapText="1"/>
    </xf>
    <xf numFmtId="0" fontId="20" fillId="6" borderId="0" xfId="0" applyFont="1" applyFill="1" applyAlignment="1">
      <alignment horizontal="center"/>
    </xf>
    <xf numFmtId="38" fontId="28" fillId="0" borderId="32" xfId="0" quotePrefix="1" applyNumberFormat="1" applyFont="1" applyBorder="1" applyAlignment="1">
      <alignment vertical="center" wrapText="1"/>
    </xf>
    <xf numFmtId="49" fontId="28" fillId="0" borderId="33" xfId="0" applyNumberFormat="1" applyFont="1" applyBorder="1" applyAlignment="1">
      <alignment horizontal="center" vertical="center" wrapText="1"/>
    </xf>
    <xf numFmtId="49" fontId="28" fillId="0" borderId="33" xfId="0" applyNumberFormat="1" applyFont="1" applyBorder="1" applyAlignment="1">
      <alignment horizontal="left" vertical="center" wrapText="1"/>
    </xf>
    <xf numFmtId="38" fontId="28" fillId="0" borderId="35" xfId="0" quotePrefix="1" applyNumberFormat="1" applyFont="1" applyBorder="1" applyAlignment="1">
      <alignment vertical="center" wrapText="1"/>
    </xf>
    <xf numFmtId="49" fontId="28" fillId="0" borderId="36" xfId="0" applyNumberFormat="1" applyFont="1" applyBorder="1" applyAlignment="1">
      <alignment horizontal="left" vertical="center" wrapText="1"/>
    </xf>
    <xf numFmtId="38" fontId="28" fillId="0" borderId="35" xfId="0" quotePrefix="1" applyNumberFormat="1" applyFont="1" applyFill="1" applyBorder="1" applyAlignment="1">
      <alignment vertical="center" wrapText="1"/>
    </xf>
    <xf numFmtId="49" fontId="28" fillId="0" borderId="36" xfId="0" applyNumberFormat="1" applyFont="1" applyFill="1" applyBorder="1" applyAlignment="1">
      <alignment horizontal="left" vertical="center" wrapText="1"/>
    </xf>
    <xf numFmtId="38" fontId="28" fillId="0" borderId="38" xfId="0" quotePrefix="1" applyNumberFormat="1" applyFont="1" applyFill="1" applyBorder="1" applyAlignment="1">
      <alignment vertical="center" wrapText="1"/>
    </xf>
    <xf numFmtId="49" fontId="28" fillId="0" borderId="39" xfId="0" applyNumberFormat="1" applyFont="1" applyFill="1" applyBorder="1" applyAlignment="1">
      <alignment horizontal="left" vertical="center" wrapText="1"/>
    </xf>
    <xf numFmtId="49" fontId="28" fillId="0" borderId="41" xfId="0" applyNumberFormat="1" applyFont="1" applyFill="1" applyBorder="1" applyAlignment="1">
      <alignment vertical="center" wrapText="1"/>
    </xf>
    <xf numFmtId="49" fontId="28" fillId="0" borderId="42" xfId="0" applyNumberFormat="1" applyFont="1" applyFill="1" applyBorder="1" applyAlignment="1">
      <alignment horizontal="left" vertical="center" wrapText="1"/>
    </xf>
    <xf numFmtId="0" fontId="20" fillId="0" borderId="0" xfId="0" applyFont="1" applyBorder="1"/>
    <xf numFmtId="165" fontId="34" fillId="7" borderId="0" xfId="12" applyNumberFormat="1" applyFont="1" applyFill="1" applyBorder="1" applyAlignment="1">
      <alignment horizontal="right" vertical="center" wrapText="1"/>
    </xf>
    <xf numFmtId="3" fontId="34" fillId="7" borderId="0" xfId="0" applyNumberFormat="1" applyFont="1" applyFill="1" applyBorder="1" applyAlignment="1">
      <alignment horizontal="right" vertical="center" wrapText="1"/>
    </xf>
    <xf numFmtId="0" fontId="34" fillId="8" borderId="0" xfId="0" applyFont="1" applyFill="1" applyBorder="1" applyAlignment="1">
      <alignment vertical="center" wrapText="1"/>
    </xf>
    <xf numFmtId="0" fontId="6" fillId="0" borderId="0" xfId="0" applyFont="1" applyAlignment="1">
      <alignment horizontal="center"/>
    </xf>
    <xf numFmtId="0" fontId="20" fillId="0" borderId="0" xfId="0" applyFont="1" applyBorder="1" applyAlignment="1">
      <alignment horizontal="center"/>
    </xf>
    <xf numFmtId="3" fontId="28" fillId="9" borderId="8" xfId="0" applyNumberFormat="1" applyFont="1" applyFill="1" applyBorder="1" applyAlignment="1">
      <alignment horizontal="right" vertical="center"/>
    </xf>
    <xf numFmtId="0" fontId="0" fillId="0" borderId="0" xfId="0" applyBorder="1"/>
    <xf numFmtId="0" fontId="20" fillId="6" borderId="0" xfId="0" applyFont="1" applyFill="1" applyBorder="1"/>
    <xf numFmtId="3" fontId="28" fillId="0" borderId="8" xfId="0" applyNumberFormat="1" applyFont="1" applyFill="1" applyBorder="1" applyAlignment="1">
      <alignment vertical="center"/>
    </xf>
    <xf numFmtId="0" fontId="28" fillId="6" borderId="0" xfId="0" applyFont="1" applyFill="1" applyBorder="1" applyAlignment="1">
      <alignment vertical="center"/>
    </xf>
    <xf numFmtId="0" fontId="20" fillId="6" borderId="0" xfId="0" applyFont="1" applyFill="1" applyBorder="1" applyAlignment="1">
      <alignment horizontal="center"/>
    </xf>
    <xf numFmtId="3" fontId="20" fillId="6" borderId="0" xfId="0" applyNumberFormat="1" applyFont="1" applyFill="1" applyBorder="1"/>
    <xf numFmtId="3" fontId="28" fillId="0" borderId="21" xfId="0" applyNumberFormat="1" applyFont="1" applyFill="1" applyBorder="1" applyAlignment="1">
      <alignment horizontal="center" vertical="center"/>
    </xf>
    <xf numFmtId="3" fontId="28" fillId="0" borderId="23" xfId="0" applyNumberFormat="1" applyFont="1" applyFill="1" applyBorder="1" applyAlignment="1">
      <alignment horizontal="center" vertical="center"/>
    </xf>
    <xf numFmtId="3" fontId="28" fillId="0" borderId="26" xfId="0" applyNumberFormat="1" applyFont="1" applyFill="1" applyBorder="1" applyAlignment="1">
      <alignment horizontal="center" vertical="center"/>
    </xf>
    <xf numFmtId="0" fontId="6" fillId="6" borderId="0" xfId="0" applyFont="1" applyFill="1" applyBorder="1"/>
    <xf numFmtId="38" fontId="34" fillId="9" borderId="0" xfId="0" applyNumberFormat="1" applyFont="1" applyFill="1" applyBorder="1" applyAlignment="1">
      <alignment vertical="center" wrapText="1"/>
    </xf>
    <xf numFmtId="0" fontId="6" fillId="9" borderId="13" xfId="0" applyFont="1" applyFill="1" applyBorder="1"/>
    <xf numFmtId="49" fontId="28" fillId="0" borderId="0" xfId="0" applyNumberFormat="1" applyFont="1" applyBorder="1" applyAlignment="1">
      <alignment horizontal="center" vertical="center" wrapText="1"/>
    </xf>
    <xf numFmtId="49" fontId="28" fillId="0" borderId="0" xfId="0" applyNumberFormat="1" applyFont="1" applyFill="1" applyBorder="1" applyAlignment="1">
      <alignment horizontal="center" vertical="center" wrapText="1"/>
    </xf>
    <xf numFmtId="0" fontId="0" fillId="6" borderId="0" xfId="0" applyFill="1" applyBorder="1"/>
    <xf numFmtId="49" fontId="28" fillId="6" borderId="42" xfId="0" applyNumberFormat="1" applyFont="1" applyFill="1" applyBorder="1" applyAlignment="1">
      <alignment horizontal="center" vertical="center" wrapText="1"/>
    </xf>
    <xf numFmtId="49" fontId="28" fillId="6" borderId="42" xfId="0" applyNumberFormat="1" applyFont="1" applyFill="1" applyBorder="1" applyAlignment="1">
      <alignment horizontal="left" vertical="center" wrapText="1"/>
    </xf>
    <xf numFmtId="49" fontId="28" fillId="6" borderId="0" xfId="0" applyNumberFormat="1" applyFont="1" applyFill="1" applyBorder="1" applyAlignment="1">
      <alignment horizontal="center" vertical="center" wrapText="1"/>
    </xf>
    <xf numFmtId="49" fontId="28" fillId="6" borderId="33" xfId="0" applyNumberFormat="1" applyFont="1" applyFill="1" applyBorder="1" applyAlignment="1">
      <alignment horizontal="center" vertical="center" wrapText="1"/>
    </xf>
    <xf numFmtId="49" fontId="28" fillId="6" borderId="36" xfId="0" applyNumberFormat="1" applyFont="1" applyFill="1" applyBorder="1" applyAlignment="1">
      <alignment horizontal="center" vertical="center" wrapText="1"/>
    </xf>
    <xf numFmtId="49" fontId="28" fillId="6" borderId="39" xfId="0" applyNumberFormat="1" applyFont="1" applyFill="1" applyBorder="1" applyAlignment="1">
      <alignment horizontal="center" vertical="center" wrapText="1"/>
    </xf>
    <xf numFmtId="49" fontId="28" fillId="6" borderId="0" xfId="0" applyNumberFormat="1" applyFont="1" applyFill="1" applyBorder="1" applyAlignment="1">
      <alignment horizontal="left" vertical="center" wrapText="1"/>
    </xf>
    <xf numFmtId="49" fontId="28" fillId="6" borderId="33" xfId="0" applyNumberFormat="1" applyFont="1" applyFill="1" applyBorder="1" applyAlignment="1">
      <alignment horizontal="left" vertical="center" wrapText="1"/>
    </xf>
    <xf numFmtId="49" fontId="28" fillId="6" borderId="36" xfId="0" applyNumberFormat="1" applyFont="1" applyFill="1" applyBorder="1" applyAlignment="1">
      <alignment horizontal="left" vertical="center" wrapText="1"/>
    </xf>
    <xf numFmtId="49" fontId="28" fillId="6" borderId="39" xfId="0" applyNumberFormat="1" applyFont="1" applyFill="1" applyBorder="1" applyAlignment="1">
      <alignment horizontal="left" vertical="center" wrapText="1"/>
    </xf>
    <xf numFmtId="49" fontId="28" fillId="0" borderId="34" xfId="0" applyNumberFormat="1" applyFont="1" applyBorder="1" applyAlignment="1">
      <alignment horizontal="left" vertical="center" wrapText="1"/>
    </xf>
    <xf numFmtId="49" fontId="28" fillId="6" borderId="34" xfId="0" applyNumberFormat="1" applyFont="1" applyFill="1" applyBorder="1" applyAlignment="1">
      <alignment horizontal="left" vertical="center" wrapText="1"/>
    </xf>
    <xf numFmtId="49" fontId="28" fillId="6" borderId="37" xfId="0" applyNumberFormat="1" applyFont="1" applyFill="1" applyBorder="1" applyAlignment="1">
      <alignment horizontal="left" vertical="center" wrapText="1"/>
    </xf>
    <xf numFmtId="49" fontId="28" fillId="6" borderId="40" xfId="0" applyNumberFormat="1" applyFont="1" applyFill="1" applyBorder="1" applyAlignment="1">
      <alignment horizontal="left" vertical="center" wrapText="1"/>
    </xf>
    <xf numFmtId="49" fontId="28" fillId="6" borderId="43" xfId="0" applyNumberFormat="1" applyFont="1" applyFill="1" applyBorder="1" applyAlignment="1">
      <alignment horizontal="left" vertical="center" wrapText="1"/>
    </xf>
    <xf numFmtId="0" fontId="6" fillId="6" borderId="0" xfId="0" applyFont="1" applyFill="1" applyBorder="1" applyAlignment="1">
      <alignment horizontal="center"/>
    </xf>
    <xf numFmtId="0" fontId="25" fillId="6" borderId="0" xfId="0" applyFont="1" applyFill="1" applyAlignment="1">
      <alignment vertical="center"/>
    </xf>
    <xf numFmtId="0" fontId="26" fillId="7" borderId="10" xfId="0" applyFont="1" applyFill="1" applyBorder="1" applyAlignment="1">
      <alignment vertical="center"/>
    </xf>
    <xf numFmtId="0" fontId="27" fillId="8" borderId="12" xfId="0" applyFont="1" applyFill="1" applyBorder="1" applyAlignment="1">
      <alignment vertical="center"/>
    </xf>
    <xf numFmtId="0" fontId="28" fillId="6" borderId="23" xfId="0" applyFont="1" applyFill="1" applyBorder="1" applyAlignment="1">
      <alignment horizontal="left" vertical="center" wrapText="1"/>
    </xf>
    <xf numFmtId="0" fontId="28" fillId="6" borderId="12" xfId="0" applyFont="1" applyFill="1" applyBorder="1" applyAlignment="1">
      <alignment horizontal="left" vertical="center" wrapText="1"/>
    </xf>
    <xf numFmtId="0" fontId="28" fillId="6" borderId="26" xfId="0" applyFont="1" applyFill="1" applyBorder="1" applyAlignment="1">
      <alignment horizontal="center" vertical="center"/>
    </xf>
    <xf numFmtId="3" fontId="28" fillId="9" borderId="22" xfId="0" applyNumberFormat="1" applyFont="1" applyFill="1" applyBorder="1" applyAlignment="1">
      <alignment vertical="center"/>
    </xf>
    <xf numFmtId="3" fontId="28" fillId="9" borderId="13" xfId="0" applyNumberFormat="1" applyFont="1" applyFill="1" applyBorder="1" applyAlignment="1">
      <alignment vertical="center"/>
    </xf>
    <xf numFmtId="3" fontId="28" fillId="9" borderId="24" xfId="0" applyNumberFormat="1" applyFont="1" applyFill="1" applyBorder="1" applyAlignment="1">
      <alignment vertical="center"/>
    </xf>
    <xf numFmtId="3" fontId="33" fillId="9" borderId="13" xfId="0" applyNumberFormat="1" applyFont="1" applyFill="1" applyBorder="1" applyAlignment="1">
      <alignment vertical="center"/>
    </xf>
    <xf numFmtId="3" fontId="33" fillId="9" borderId="24" xfId="0" applyNumberFormat="1" applyFont="1" applyFill="1" applyBorder="1" applyAlignment="1">
      <alignment vertical="center"/>
    </xf>
    <xf numFmtId="3" fontId="6" fillId="9" borderId="24" xfId="0" applyNumberFormat="1" applyFont="1" applyFill="1" applyBorder="1"/>
    <xf numFmtId="0" fontId="6" fillId="9" borderId="24" xfId="0" applyFont="1" applyFill="1" applyBorder="1"/>
    <xf numFmtId="0" fontId="34" fillId="8" borderId="14" xfId="0" applyFont="1" applyFill="1" applyBorder="1" applyAlignment="1">
      <alignment horizontal="center" vertical="center" wrapText="1"/>
    </xf>
    <xf numFmtId="38" fontId="34" fillId="8" borderId="16" xfId="0" applyNumberFormat="1" applyFont="1" applyFill="1" applyBorder="1" applyAlignment="1">
      <alignment vertical="center" wrapText="1"/>
    </xf>
    <xf numFmtId="38" fontId="34" fillId="8" borderId="15" xfId="0" applyNumberFormat="1" applyFont="1" applyFill="1" applyBorder="1" applyAlignment="1">
      <alignment vertical="center" wrapText="1"/>
    </xf>
    <xf numFmtId="0" fontId="28" fillId="6" borderId="23" xfId="0" applyFont="1" applyFill="1" applyBorder="1" applyAlignment="1">
      <alignment vertical="center" wrapText="1"/>
    </xf>
    <xf numFmtId="14" fontId="33" fillId="7" borderId="0" xfId="0" applyNumberFormat="1" applyFont="1" applyFill="1" applyBorder="1" applyAlignment="1">
      <alignment horizontal="center" vertical="center"/>
    </xf>
    <xf numFmtId="3" fontId="28" fillId="0" borderId="7" xfId="9" applyNumberFormat="1" applyFont="1" applyFill="1" applyBorder="1" applyAlignment="1">
      <alignment horizontal="right" vertical="center" wrapText="1"/>
    </xf>
    <xf numFmtId="3" fontId="28" fillId="5" borderId="7" xfId="9" applyNumberFormat="1" applyFont="1" applyFill="1" applyBorder="1" applyAlignment="1">
      <alignment horizontal="right" vertical="center" wrapText="1"/>
    </xf>
    <xf numFmtId="3" fontId="29" fillId="0" borderId="0" xfId="9" applyNumberFormat="1" applyFont="1" applyFill="1" applyBorder="1" applyAlignment="1">
      <alignment horizontal="right" vertical="center"/>
    </xf>
    <xf numFmtId="0" fontId="28" fillId="6" borderId="0" xfId="9" applyFont="1" applyFill="1" applyBorder="1" applyAlignment="1">
      <alignment horizontal="center" vertical="center"/>
    </xf>
    <xf numFmtId="10" fontId="28" fillId="0" borderId="9" xfId="0" applyNumberFormat="1" applyFont="1" applyFill="1" applyBorder="1" applyAlignment="1">
      <alignment vertical="center" wrapText="1"/>
    </xf>
    <xf numFmtId="10" fontId="28" fillId="0" borderId="7" xfId="9" applyNumberFormat="1" applyFont="1" applyFill="1" applyBorder="1" applyAlignment="1">
      <alignment vertical="center" wrapText="1"/>
    </xf>
    <xf numFmtId="10" fontId="28" fillId="0" borderId="7" xfId="0" applyNumberFormat="1" applyFont="1" applyFill="1" applyBorder="1" applyAlignment="1">
      <alignment vertical="center" wrapText="1"/>
    </xf>
    <xf numFmtId="10" fontId="28" fillId="0" borderId="0" xfId="0" applyNumberFormat="1" applyFont="1" applyFill="1" applyBorder="1" applyAlignment="1">
      <alignment vertical="center" wrapText="1"/>
    </xf>
    <xf numFmtId="1" fontId="66" fillId="6" borderId="0" xfId="0" applyNumberFormat="1" applyFont="1" applyFill="1" applyBorder="1" applyAlignment="1">
      <alignment vertical="center"/>
    </xf>
    <xf numFmtId="169" fontId="33" fillId="7" borderId="17" xfId="0" applyNumberFormat="1" applyFont="1" applyFill="1" applyBorder="1" applyAlignment="1">
      <alignment horizontal="center" vertical="center" wrapText="1"/>
    </xf>
    <xf numFmtId="38" fontId="34" fillId="8" borderId="12" xfId="0" applyNumberFormat="1" applyFont="1" applyFill="1" applyBorder="1" applyAlignment="1">
      <alignment horizontal="center" vertical="center" wrapText="1"/>
    </xf>
    <xf numFmtId="0" fontId="34" fillId="8" borderId="0" xfId="0" applyFont="1" applyFill="1" applyBorder="1" applyAlignment="1">
      <alignment horizontal="left" vertical="center" wrapText="1"/>
    </xf>
    <xf numFmtId="0" fontId="0" fillId="0" borderId="0" xfId="0" applyAlignment="1">
      <alignment vertical="center"/>
    </xf>
    <xf numFmtId="1" fontId="67" fillId="6" borderId="0" xfId="0" applyNumberFormat="1" applyFont="1" applyFill="1" applyBorder="1" applyAlignment="1">
      <alignment horizontal="left" vertical="center" wrapText="1"/>
    </xf>
    <xf numFmtId="169" fontId="33" fillId="7" borderId="10" xfId="0" applyNumberFormat="1" applyFont="1" applyFill="1" applyBorder="1" applyAlignment="1">
      <alignment horizontal="center" vertical="center" wrapText="1"/>
    </xf>
    <xf numFmtId="169" fontId="33" fillId="7" borderId="12" xfId="0" applyNumberFormat="1" applyFont="1" applyFill="1" applyBorder="1" applyAlignment="1">
      <alignment horizontal="center" vertical="center" wrapText="1"/>
    </xf>
    <xf numFmtId="169" fontId="33" fillId="7" borderId="0" xfId="0" applyNumberFormat="1" applyFont="1" applyFill="1" applyBorder="1" applyAlignment="1">
      <alignment horizontal="center" vertical="center" wrapText="1"/>
    </xf>
    <xf numFmtId="169" fontId="33" fillId="7" borderId="13" xfId="0" applyNumberFormat="1" applyFont="1" applyFill="1" applyBorder="1" applyAlignment="1">
      <alignment horizontal="center" vertical="center" wrapText="1"/>
    </xf>
    <xf numFmtId="3" fontId="28" fillId="0" borderId="16" xfId="0" applyNumberFormat="1" applyFont="1" applyFill="1" applyBorder="1" applyAlignment="1">
      <alignment vertical="center" wrapText="1"/>
    </xf>
    <xf numFmtId="38" fontId="34" fillId="8" borderId="13" xfId="0" applyNumberFormat="1" applyFont="1" applyFill="1" applyBorder="1" applyAlignment="1">
      <alignment vertical="center" wrapText="1"/>
    </xf>
    <xf numFmtId="3" fontId="28" fillId="0" borderId="0" xfId="0" applyNumberFormat="1" applyFont="1" applyFill="1" applyBorder="1" applyAlignment="1">
      <alignment vertical="center" wrapText="1"/>
    </xf>
    <xf numFmtId="38" fontId="34" fillId="8" borderId="14" xfId="0" applyNumberFormat="1" applyFont="1" applyFill="1" applyBorder="1" applyAlignment="1">
      <alignment horizontal="center" vertical="center" wrapText="1"/>
    </xf>
    <xf numFmtId="0" fontId="34" fillId="8" borderId="16" xfId="0" applyFont="1" applyFill="1" applyBorder="1" applyAlignment="1">
      <alignment horizontal="left" vertical="center" wrapText="1"/>
    </xf>
    <xf numFmtId="38" fontId="34" fillId="9" borderId="16" xfId="0" applyNumberFormat="1" applyFont="1" applyFill="1" applyBorder="1" applyAlignment="1">
      <alignment vertical="center" wrapText="1"/>
    </xf>
    <xf numFmtId="38" fontId="34" fillId="9" borderId="15" xfId="0" applyNumberFormat="1" applyFont="1" applyFill="1" applyBorder="1" applyAlignment="1">
      <alignment vertical="center" wrapText="1"/>
    </xf>
    <xf numFmtId="0" fontId="0" fillId="0" borderId="0" xfId="0" applyBorder="1" applyAlignment="1">
      <alignment horizontal="center"/>
    </xf>
    <xf numFmtId="0" fontId="0" fillId="0" borderId="0" xfId="0"/>
    <xf numFmtId="3" fontId="28" fillId="9" borderId="16" xfId="0" applyNumberFormat="1" applyFont="1" applyFill="1" applyBorder="1" applyAlignment="1">
      <alignment horizontal="right" vertical="center"/>
    </xf>
    <xf numFmtId="0" fontId="0" fillId="6" borderId="0" xfId="0" applyFill="1" applyAlignment="1">
      <alignment horizontal="center"/>
    </xf>
    <xf numFmtId="0" fontId="28" fillId="6" borderId="27" xfId="0" applyFont="1" applyFill="1" applyBorder="1" applyAlignment="1">
      <alignment horizontal="center"/>
    </xf>
    <xf numFmtId="0" fontId="28" fillId="6" borderId="5" xfId="0" applyFont="1" applyFill="1" applyBorder="1"/>
    <xf numFmtId="0" fontId="28" fillId="6" borderId="9" xfId="0" applyFont="1" applyFill="1" applyBorder="1"/>
    <xf numFmtId="0" fontId="28" fillId="6" borderId="22" xfId="0" applyFont="1" applyFill="1" applyBorder="1"/>
    <xf numFmtId="0" fontId="28" fillId="6" borderId="2" xfId="0" applyFont="1" applyFill="1" applyBorder="1"/>
    <xf numFmtId="0" fontId="28" fillId="6" borderId="24" xfId="0" applyFont="1" applyFill="1" applyBorder="1"/>
    <xf numFmtId="0" fontId="28" fillId="6" borderId="44" xfId="0" applyFont="1" applyFill="1" applyBorder="1" applyAlignment="1">
      <alignment horizontal="center"/>
    </xf>
    <xf numFmtId="0" fontId="28" fillId="6" borderId="22" xfId="0" applyFont="1" applyFill="1" applyBorder="1" applyAlignment="1">
      <alignment vertical="center"/>
    </xf>
    <xf numFmtId="0" fontId="6" fillId="6" borderId="0" xfId="0" applyFont="1" applyFill="1" applyAlignment="1">
      <alignment vertical="center"/>
    </xf>
    <xf numFmtId="0" fontId="28" fillId="6" borderId="13" xfId="0" applyFont="1" applyFill="1" applyBorder="1" applyAlignment="1">
      <alignment vertical="center"/>
    </xf>
    <xf numFmtId="0" fontId="6" fillId="6" borderId="0" xfId="0" applyFont="1" applyFill="1" applyAlignment="1">
      <alignment horizontal="center" vertical="center"/>
    </xf>
    <xf numFmtId="0" fontId="0" fillId="6" borderId="0" xfId="0" applyFill="1" applyAlignment="1">
      <alignment vertical="center"/>
    </xf>
    <xf numFmtId="0" fontId="28" fillId="6" borderId="20" xfId="0" applyFont="1" applyFill="1" applyBorder="1" applyAlignment="1">
      <alignment vertical="center"/>
    </xf>
    <xf numFmtId="0" fontId="28" fillId="6" borderId="19" xfId="0" applyFont="1" applyFill="1" applyBorder="1" applyAlignment="1">
      <alignment vertical="center"/>
    </xf>
    <xf numFmtId="0" fontId="28" fillId="6" borderId="16" xfId="0" applyFont="1" applyFill="1" applyBorder="1" applyAlignment="1">
      <alignment vertical="center"/>
    </xf>
    <xf numFmtId="0" fontId="37" fillId="6" borderId="21" xfId="0" applyFont="1" applyFill="1" applyBorder="1" applyAlignment="1">
      <alignment horizontal="center" vertical="center"/>
    </xf>
    <xf numFmtId="0" fontId="37" fillId="6" borderId="9" xfId="0" applyFont="1" applyFill="1" applyBorder="1" applyAlignment="1">
      <alignment vertical="center"/>
    </xf>
    <xf numFmtId="0" fontId="37" fillId="6" borderId="14" xfId="0" applyFont="1" applyFill="1" applyBorder="1" applyAlignment="1">
      <alignment horizontal="center" vertical="center"/>
    </xf>
    <xf numFmtId="0" fontId="37" fillId="6" borderId="16" xfId="0" applyFont="1" applyFill="1" applyBorder="1" applyAlignment="1">
      <alignment vertical="center"/>
    </xf>
    <xf numFmtId="0" fontId="0" fillId="6" borderId="0" xfId="0" applyFill="1" applyAlignment="1">
      <alignment horizontal="center" vertical="center"/>
    </xf>
    <xf numFmtId="49" fontId="52" fillId="0" borderId="0" xfId="0" applyNumberFormat="1" applyFont="1" applyAlignment="1">
      <alignment vertical="center"/>
    </xf>
    <xf numFmtId="3" fontId="28" fillId="6" borderId="22" xfId="12" applyNumberFormat="1" applyFont="1" applyFill="1" applyBorder="1" applyAlignment="1">
      <alignment vertical="center" wrapText="1"/>
    </xf>
    <xf numFmtId="3" fontId="28" fillId="6" borderId="24" xfId="12" applyNumberFormat="1" applyFont="1" applyFill="1" applyBorder="1" applyAlignment="1">
      <alignment vertical="center" wrapText="1"/>
    </xf>
    <xf numFmtId="49" fontId="37" fillId="5" borderId="23" xfId="0" applyNumberFormat="1" applyFont="1" applyFill="1" applyBorder="1" applyAlignment="1">
      <alignment horizontal="center" vertical="center" wrapText="1"/>
    </xf>
    <xf numFmtId="3" fontId="37" fillId="6" borderId="7" xfId="12" applyNumberFormat="1" applyFont="1" applyFill="1" applyBorder="1" applyAlignment="1">
      <alignment vertical="center" wrapText="1"/>
    </xf>
    <xf numFmtId="3" fontId="37" fillId="6" borderId="24" xfId="12" applyNumberFormat="1" applyFont="1" applyFill="1" applyBorder="1" applyAlignment="1">
      <alignment vertical="center" wrapText="1"/>
    </xf>
    <xf numFmtId="49" fontId="37" fillId="5" borderId="21" xfId="0" applyNumberFormat="1" applyFont="1" applyFill="1" applyBorder="1" applyAlignment="1">
      <alignment horizontal="center" vertical="center" wrapText="1"/>
    </xf>
    <xf numFmtId="49" fontId="37" fillId="6" borderId="9" xfId="0" applyNumberFormat="1" applyFont="1" applyFill="1" applyBorder="1" applyAlignment="1">
      <alignment vertical="center" wrapText="1"/>
    </xf>
    <xf numFmtId="3" fontId="37" fillId="6" borderId="9" xfId="12" applyNumberFormat="1" applyFont="1" applyFill="1" applyBorder="1" applyAlignment="1">
      <alignment vertical="center" wrapText="1"/>
    </xf>
    <xf numFmtId="49" fontId="37" fillId="6" borderId="7" xfId="0" applyNumberFormat="1" applyFont="1" applyFill="1" applyBorder="1" applyAlignment="1">
      <alignment horizontal="left" vertical="center" wrapText="1"/>
    </xf>
    <xf numFmtId="3" fontId="28" fillId="9" borderId="7" xfId="12" applyNumberFormat="1" applyFont="1" applyFill="1" applyBorder="1" applyAlignment="1">
      <alignment vertical="center"/>
    </xf>
    <xf numFmtId="3" fontId="37" fillId="9" borderId="7" xfId="12" applyNumberFormat="1" applyFont="1" applyFill="1" applyBorder="1" applyAlignment="1">
      <alignment vertical="center"/>
    </xf>
    <xf numFmtId="49" fontId="37" fillId="6" borderId="12" xfId="0" applyNumberFormat="1" applyFont="1" applyFill="1" applyBorder="1" applyAlignment="1">
      <alignment horizontal="center" vertical="center" wrapText="1"/>
    </xf>
    <xf numFmtId="49" fontId="37" fillId="6" borderId="0" xfId="0" applyNumberFormat="1" applyFont="1" applyFill="1" applyBorder="1" applyAlignment="1">
      <alignment vertical="center" wrapText="1"/>
    </xf>
    <xf numFmtId="3" fontId="37" fillId="6" borderId="0" xfId="12" applyNumberFormat="1" applyFont="1" applyFill="1" applyBorder="1" applyAlignment="1">
      <alignment vertical="center" wrapText="1"/>
    </xf>
    <xf numFmtId="3" fontId="37" fillId="9" borderId="0" xfId="12" applyNumberFormat="1" applyFont="1" applyFill="1" applyBorder="1" applyAlignment="1">
      <alignment vertical="center"/>
    </xf>
    <xf numFmtId="3" fontId="37" fillId="6" borderId="13" xfId="12" applyNumberFormat="1" applyFont="1" applyFill="1" applyBorder="1" applyAlignment="1">
      <alignment vertical="center" wrapText="1"/>
    </xf>
    <xf numFmtId="49" fontId="3" fillId="6" borderId="0" xfId="0" applyNumberFormat="1" applyFont="1" applyFill="1" applyBorder="1" applyAlignment="1">
      <alignment vertical="center"/>
    </xf>
    <xf numFmtId="49" fontId="1" fillId="0" borderId="0" xfId="0" applyNumberFormat="1" applyFont="1" applyBorder="1" applyAlignment="1">
      <alignment vertical="center"/>
    </xf>
    <xf numFmtId="49" fontId="1" fillId="0" borderId="0" xfId="0" applyNumberFormat="1" applyFont="1" applyBorder="1" applyAlignment="1"/>
    <xf numFmtId="49" fontId="68" fillId="0" borderId="0" xfId="0" applyNumberFormat="1" applyFont="1" applyBorder="1" applyAlignment="1">
      <alignment vertical="center"/>
    </xf>
    <xf numFmtId="49" fontId="47" fillId="0" borderId="0" xfId="0" applyNumberFormat="1" applyFont="1" applyBorder="1" applyAlignment="1">
      <alignment vertical="center"/>
    </xf>
    <xf numFmtId="49" fontId="47" fillId="0" borderId="0" xfId="0" applyNumberFormat="1" applyFont="1" applyBorder="1" applyAlignment="1"/>
    <xf numFmtId="49" fontId="69" fillId="0" borderId="0" xfId="0" applyNumberFormat="1" applyFont="1" applyAlignment="1">
      <alignment vertical="center"/>
    </xf>
    <xf numFmtId="49" fontId="70" fillId="0" borderId="0" xfId="0" applyNumberFormat="1" applyFont="1" applyAlignment="1">
      <alignment vertical="center"/>
    </xf>
    <xf numFmtId="49" fontId="47" fillId="0" borderId="0" xfId="0" applyNumberFormat="1" applyFont="1" applyAlignment="1">
      <alignment vertical="center"/>
    </xf>
    <xf numFmtId="49" fontId="47" fillId="0" borderId="0" xfId="0" applyNumberFormat="1" applyFont="1" applyAlignment="1"/>
    <xf numFmtId="49" fontId="68" fillId="0" borderId="0" xfId="0" applyNumberFormat="1" applyFont="1" applyAlignment="1">
      <alignment vertical="center"/>
    </xf>
    <xf numFmtId="49" fontId="23" fillId="0" borderId="0" xfId="0" applyNumberFormat="1" applyFont="1" applyAlignment="1">
      <alignment vertical="center"/>
    </xf>
    <xf numFmtId="49" fontId="71" fillId="0" borderId="0" xfId="0" applyNumberFormat="1" applyFont="1" applyAlignment="1">
      <alignment vertical="center"/>
    </xf>
    <xf numFmtId="49" fontId="23" fillId="0" borderId="0" xfId="0" applyNumberFormat="1" applyFont="1" applyAlignment="1"/>
    <xf numFmtId="0" fontId="37" fillId="6" borderId="23" xfId="0" applyFont="1" applyFill="1" applyBorder="1" applyAlignment="1">
      <alignment horizontal="center" vertical="center" wrapText="1"/>
    </xf>
    <xf numFmtId="0" fontId="37" fillId="6" borderId="7" xfId="0" applyFont="1" applyFill="1" applyBorder="1" applyAlignment="1">
      <alignment horizontal="left" vertical="center" wrapText="1"/>
    </xf>
    <xf numFmtId="3" fontId="37" fillId="6" borderId="7" xfId="0" applyNumberFormat="1" applyFont="1" applyFill="1" applyBorder="1" applyAlignment="1">
      <alignment horizontal="right" vertical="center" wrapText="1"/>
    </xf>
    <xf numFmtId="3" fontId="37" fillId="9" borderId="7" xfId="0" applyNumberFormat="1" applyFont="1" applyFill="1" applyBorder="1" applyAlignment="1">
      <alignment horizontal="right" vertical="center" wrapText="1"/>
    </xf>
    <xf numFmtId="0" fontId="28" fillId="6" borderId="7" xfId="0" applyFont="1" applyFill="1" applyBorder="1" applyAlignment="1">
      <alignment horizontal="center" vertical="center" wrapText="1"/>
    </xf>
    <xf numFmtId="3" fontId="54" fillId="6" borderId="7" xfId="0" applyNumberFormat="1" applyFont="1" applyFill="1" applyBorder="1" applyAlignment="1">
      <alignment horizontal="right" vertical="center" wrapText="1"/>
    </xf>
    <xf numFmtId="10" fontId="54" fillId="6" borderId="7" xfId="10" applyNumberFormat="1" applyFont="1" applyFill="1" applyBorder="1" applyAlignment="1">
      <alignment horizontal="right" vertical="center" wrapText="1"/>
    </xf>
    <xf numFmtId="3" fontId="54" fillId="6" borderId="24" xfId="0" applyNumberFormat="1" applyFont="1" applyFill="1" applyBorder="1" applyAlignment="1">
      <alignment horizontal="right" vertical="center" wrapText="1"/>
    </xf>
    <xf numFmtId="3" fontId="28" fillId="6" borderId="9" xfId="0" applyNumberFormat="1" applyFont="1" applyFill="1" applyBorder="1" applyAlignment="1">
      <alignment horizontal="right" vertical="center"/>
    </xf>
    <xf numFmtId="10" fontId="28" fillId="6" borderId="9" xfId="0" applyNumberFormat="1" applyFont="1" applyFill="1" applyBorder="1" applyAlignment="1">
      <alignment vertical="center"/>
    </xf>
    <xf numFmtId="10" fontId="28" fillId="6" borderId="7" xfId="0" applyNumberFormat="1" applyFont="1" applyFill="1" applyBorder="1" applyAlignment="1">
      <alignment vertical="center"/>
    </xf>
    <xf numFmtId="10" fontId="28" fillId="6" borderId="9" xfId="0" applyNumberFormat="1" applyFont="1" applyFill="1" applyBorder="1" applyAlignment="1">
      <alignment horizontal="right" vertical="center"/>
    </xf>
    <xf numFmtId="10" fontId="28" fillId="6" borderId="7" xfId="0" applyNumberFormat="1" applyFont="1" applyFill="1" applyBorder="1" applyAlignment="1">
      <alignment horizontal="right" vertical="center"/>
    </xf>
    <xf numFmtId="10" fontId="28" fillId="6" borderId="0" xfId="0" applyNumberFormat="1" applyFont="1" applyFill="1" applyBorder="1" applyAlignment="1">
      <alignment horizontal="right" vertical="center" wrapText="1"/>
    </xf>
    <xf numFmtId="3" fontId="28" fillId="6" borderId="22" xfId="0" applyNumberFormat="1" applyFont="1" applyFill="1" applyBorder="1" applyAlignment="1">
      <alignment horizontal="right" vertical="center"/>
    </xf>
    <xf numFmtId="10" fontId="28" fillId="6" borderId="22" xfId="10" applyNumberFormat="1" applyFont="1" applyFill="1" applyBorder="1" applyAlignment="1">
      <alignment horizontal="right" vertical="center"/>
    </xf>
    <xf numFmtId="3" fontId="29" fillId="9" borderId="24" xfId="0" applyNumberFormat="1" applyFont="1" applyFill="1" applyBorder="1" applyAlignment="1">
      <alignment horizontal="center" vertical="center"/>
    </xf>
    <xf numFmtId="165" fontId="28" fillId="0" borderId="9" xfId="12" applyNumberFormat="1" applyFont="1" applyFill="1" applyBorder="1" applyAlignment="1">
      <alignment vertical="center" wrapText="1"/>
    </xf>
    <xf numFmtId="165" fontId="28" fillId="0" borderId="7" xfId="12" applyNumberFormat="1" applyFont="1" applyFill="1" applyBorder="1" applyAlignment="1">
      <alignment vertical="center" wrapText="1"/>
    </xf>
    <xf numFmtId="165" fontId="37" fillId="0" borderId="9" xfId="12" applyNumberFormat="1" applyFont="1" applyFill="1" applyBorder="1" applyAlignment="1">
      <alignment vertical="center" wrapText="1"/>
    </xf>
    <xf numFmtId="0" fontId="28" fillId="9" borderId="9" xfId="0" applyFont="1" applyFill="1" applyBorder="1" applyAlignment="1">
      <alignment horizontal="center" vertical="center"/>
    </xf>
    <xf numFmtId="0" fontId="37" fillId="9" borderId="9" xfId="0" applyFont="1" applyFill="1" applyBorder="1" applyAlignment="1">
      <alignment horizontal="center" vertical="center"/>
    </xf>
    <xf numFmtId="0" fontId="37" fillId="9" borderId="22" xfId="0" applyFont="1" applyFill="1" applyBorder="1" applyAlignment="1">
      <alignment horizontal="center" vertical="center"/>
    </xf>
    <xf numFmtId="0" fontId="28" fillId="9" borderId="22" xfId="0" applyFont="1" applyFill="1" applyBorder="1" applyAlignment="1">
      <alignment horizontal="center" vertical="center"/>
    </xf>
    <xf numFmtId="0" fontId="37" fillId="9" borderId="15" xfId="0" applyFont="1" applyFill="1" applyBorder="1" applyAlignment="1">
      <alignment horizontal="center" vertical="center"/>
    </xf>
    <xf numFmtId="169" fontId="33" fillId="7" borderId="17" xfId="0" applyNumberFormat="1" applyFont="1" applyFill="1" applyBorder="1" applyAlignment="1">
      <alignment horizontal="center" vertical="center" wrapText="1"/>
    </xf>
    <xf numFmtId="169" fontId="33" fillId="7" borderId="11" xfId="0" applyNumberFormat="1" applyFont="1" applyFill="1" applyBorder="1" applyAlignment="1">
      <alignment horizontal="center" vertical="center" wrapText="1"/>
    </xf>
    <xf numFmtId="165" fontId="28" fillId="6" borderId="7" xfId="12" applyNumberFormat="1" applyFont="1" applyFill="1" applyBorder="1" applyAlignment="1">
      <alignment horizontal="right" vertical="center" wrapText="1"/>
    </xf>
    <xf numFmtId="165" fontId="28" fillId="6" borderId="24" xfId="12" applyNumberFormat="1" applyFont="1" applyFill="1" applyBorder="1" applyAlignment="1">
      <alignment horizontal="right" vertical="center" wrapText="1"/>
    </xf>
    <xf numFmtId="165" fontId="37" fillId="0" borderId="7" xfId="12" applyNumberFormat="1" applyFont="1" applyBorder="1" applyAlignment="1">
      <alignment horizontal="right" vertical="center" wrapText="1"/>
    </xf>
    <xf numFmtId="165" fontId="37" fillId="0" borderId="24" xfId="12" applyNumberFormat="1" applyFont="1" applyBorder="1" applyAlignment="1">
      <alignment horizontal="right" vertical="center" wrapText="1"/>
    </xf>
    <xf numFmtId="1" fontId="37" fillId="0" borderId="7" xfId="12" applyNumberFormat="1" applyFont="1" applyBorder="1" applyAlignment="1">
      <alignment horizontal="right" vertical="center" wrapText="1"/>
    </xf>
    <xf numFmtId="1" fontId="37" fillId="0" borderId="24" xfId="12" applyNumberFormat="1" applyFont="1" applyBorder="1" applyAlignment="1">
      <alignment horizontal="right" vertical="center" wrapText="1"/>
    </xf>
    <xf numFmtId="10" fontId="28" fillId="6" borderId="13" xfId="10" applyNumberFormat="1" applyFont="1" applyFill="1" applyBorder="1" applyAlignment="1">
      <alignment horizontal="right" vertical="center" wrapText="1"/>
    </xf>
    <xf numFmtId="165" fontId="34" fillId="8" borderId="0" xfId="12" applyNumberFormat="1" applyFont="1" applyFill="1" applyBorder="1" applyAlignment="1">
      <alignment horizontal="left" vertical="center" wrapText="1"/>
    </xf>
    <xf numFmtId="165" fontId="34" fillId="8" borderId="13" xfId="12" applyNumberFormat="1" applyFont="1" applyFill="1" applyBorder="1" applyAlignment="1">
      <alignment horizontal="left" vertical="center" wrapText="1"/>
    </xf>
    <xf numFmtId="0" fontId="28" fillId="0" borderId="21" xfId="0" quotePrefix="1" applyFont="1" applyFill="1" applyBorder="1" applyAlignment="1">
      <alignment horizontal="center" vertical="center"/>
    </xf>
    <xf numFmtId="165" fontId="28" fillId="0" borderId="22" xfId="12" applyNumberFormat="1" applyFont="1" applyFill="1" applyBorder="1" applyAlignment="1">
      <alignment vertical="center" wrapText="1"/>
    </xf>
    <xf numFmtId="165" fontId="37" fillId="0" borderId="7" xfId="12" applyNumberFormat="1" applyFont="1" applyFill="1" applyBorder="1" applyAlignment="1">
      <alignment horizontal="center" vertical="center" wrapText="1"/>
    </xf>
    <xf numFmtId="165" fontId="37" fillId="0" borderId="24" xfId="12" applyNumberFormat="1" applyFont="1" applyFill="1" applyBorder="1" applyAlignment="1">
      <alignment horizontal="center" vertical="center" wrapText="1"/>
    </xf>
    <xf numFmtId="165" fontId="28" fillId="0" borderId="24" xfId="12" applyNumberFormat="1" applyFont="1" applyFill="1" applyBorder="1" applyAlignment="1">
      <alignment vertical="center" wrapText="1"/>
    </xf>
    <xf numFmtId="3" fontId="37" fillId="0" borderId="16" xfId="0" applyNumberFormat="1" applyFont="1" applyFill="1" applyBorder="1" applyAlignment="1">
      <alignment vertical="center" wrapText="1"/>
    </xf>
    <xf numFmtId="165" fontId="37" fillId="0" borderId="16" xfId="12" applyNumberFormat="1" applyFont="1" applyFill="1" applyBorder="1" applyAlignment="1">
      <alignment vertical="center" wrapText="1"/>
    </xf>
    <xf numFmtId="165" fontId="37" fillId="0" borderId="15" xfId="12" applyNumberFormat="1" applyFont="1" applyFill="1" applyBorder="1" applyAlignment="1">
      <alignment vertical="center" wrapText="1"/>
    </xf>
    <xf numFmtId="0" fontId="37" fillId="0" borderId="18" xfId="0" applyFont="1" applyFill="1" applyBorder="1" applyAlignment="1">
      <alignment horizontal="center" vertical="center"/>
    </xf>
    <xf numFmtId="165" fontId="37" fillId="0" borderId="7" xfId="12" applyNumberFormat="1" applyFont="1" applyFill="1" applyBorder="1" applyAlignment="1">
      <alignment vertical="center" wrapText="1"/>
    </xf>
    <xf numFmtId="165" fontId="37" fillId="0" borderId="24" xfId="12" applyNumberFormat="1" applyFont="1" applyFill="1" applyBorder="1" applyAlignment="1">
      <alignment vertical="center" wrapText="1"/>
    </xf>
    <xf numFmtId="3" fontId="37" fillId="0" borderId="9" xfId="0" applyNumberFormat="1" applyFont="1" applyFill="1" applyBorder="1" applyAlignment="1">
      <alignment horizontal="right" vertical="center"/>
    </xf>
    <xf numFmtId="3" fontId="37" fillId="0" borderId="22" xfId="0" applyNumberFormat="1" applyFont="1" applyFill="1" applyBorder="1" applyAlignment="1">
      <alignment horizontal="right" vertical="center"/>
    </xf>
    <xf numFmtId="3" fontId="28" fillId="0" borderId="16" xfId="0" applyNumberFormat="1" applyFont="1" applyFill="1" applyBorder="1" applyAlignment="1">
      <alignment horizontal="right" vertical="center"/>
    </xf>
    <xf numFmtId="3" fontId="28" fillId="6" borderId="24" xfId="0" applyNumberFormat="1" applyFont="1" applyFill="1" applyBorder="1" applyAlignment="1">
      <alignment horizontal="right" vertical="center"/>
    </xf>
    <xf numFmtId="3" fontId="28" fillId="6" borderId="21" xfId="0" applyNumberFormat="1" applyFont="1" applyFill="1" applyBorder="1" applyAlignment="1">
      <alignment horizontal="center" vertical="center"/>
    </xf>
    <xf numFmtId="3" fontId="28" fillId="6" borderId="26" xfId="0" applyNumberFormat="1" applyFont="1" applyFill="1" applyBorder="1" applyAlignment="1">
      <alignment horizontal="center" vertical="center"/>
    </xf>
    <xf numFmtId="3" fontId="28" fillId="6" borderId="8" xfId="0" applyNumberFormat="1" applyFont="1" applyFill="1" applyBorder="1" applyAlignment="1">
      <alignment vertical="center"/>
    </xf>
    <xf numFmtId="3" fontId="28" fillId="6" borderId="13" xfId="0" applyNumberFormat="1" applyFont="1" applyFill="1" applyBorder="1" applyAlignment="1">
      <alignment horizontal="right" vertical="center"/>
    </xf>
    <xf numFmtId="0" fontId="33" fillId="7" borderId="17" xfId="0" applyNumberFormat="1" applyFont="1" applyFill="1" applyBorder="1" applyAlignment="1">
      <alignment horizontal="center" vertical="center" wrapText="1"/>
    </xf>
    <xf numFmtId="0" fontId="33" fillId="7" borderId="0" xfId="0" applyNumberFormat="1" applyFont="1" applyFill="1" applyBorder="1" applyAlignment="1">
      <alignment horizontal="center" vertical="center" wrapText="1"/>
    </xf>
    <xf numFmtId="0" fontId="33" fillId="7" borderId="10" xfId="0" applyNumberFormat="1" applyFont="1" applyFill="1" applyBorder="1" applyAlignment="1">
      <alignment horizontal="center" vertical="center" wrapText="1"/>
    </xf>
    <xf numFmtId="0" fontId="33" fillId="7" borderId="12" xfId="0" applyNumberFormat="1" applyFont="1" applyFill="1" applyBorder="1" applyAlignment="1">
      <alignment horizontal="center" vertical="center" wrapText="1"/>
    </xf>
    <xf numFmtId="0" fontId="33" fillId="7" borderId="13" xfId="0" applyNumberFormat="1" applyFont="1" applyFill="1" applyBorder="1" applyAlignment="1">
      <alignment horizontal="center" vertical="center" wrapText="1"/>
    </xf>
    <xf numFmtId="3" fontId="20" fillId="0" borderId="0" xfId="0" applyNumberFormat="1" applyFont="1" applyBorder="1"/>
    <xf numFmtId="0" fontId="29" fillId="6" borderId="23" xfId="0" applyFont="1" applyFill="1" applyBorder="1" applyAlignment="1">
      <alignment horizontal="center" vertical="center"/>
    </xf>
    <xf numFmtId="0" fontId="29" fillId="6" borderId="8" xfId="0" applyFont="1" applyFill="1" applyBorder="1" applyAlignment="1">
      <alignment vertical="center"/>
    </xf>
    <xf numFmtId="3" fontId="29" fillId="9" borderId="24" xfId="0" applyNumberFormat="1" applyFont="1" applyFill="1" applyBorder="1" applyAlignment="1">
      <alignment vertical="center"/>
    </xf>
    <xf numFmtId="0" fontId="33" fillId="7" borderId="17" xfId="0" applyFont="1" applyFill="1" applyBorder="1" applyAlignment="1">
      <alignment horizontal="center" vertical="center" wrapText="1"/>
    </xf>
    <xf numFmtId="0" fontId="33" fillId="7" borderId="0" xfId="0" applyFont="1" applyFill="1" applyBorder="1" applyAlignment="1">
      <alignment horizontal="center" vertical="center" wrapText="1"/>
    </xf>
    <xf numFmtId="0" fontId="33" fillId="7" borderId="10" xfId="0" applyFont="1" applyFill="1" applyBorder="1" applyAlignment="1">
      <alignment horizontal="center" vertical="center" wrapText="1"/>
    </xf>
    <xf numFmtId="0" fontId="33" fillId="7" borderId="17" xfId="0" applyFont="1" applyFill="1" applyBorder="1" applyAlignment="1">
      <alignment horizontal="center" vertical="center"/>
    </xf>
    <xf numFmtId="0" fontId="33" fillId="7" borderId="0" xfId="0" applyFont="1" applyFill="1" applyBorder="1" applyAlignment="1">
      <alignment horizontal="center" vertical="center"/>
    </xf>
    <xf numFmtId="0" fontId="33" fillId="7" borderId="10" xfId="0" applyFont="1" applyFill="1" applyBorder="1" applyAlignment="1">
      <alignment horizontal="center" vertical="center"/>
    </xf>
    <xf numFmtId="0" fontId="33" fillId="7" borderId="12" xfId="0" applyFont="1" applyFill="1" applyBorder="1" applyAlignment="1">
      <alignment horizontal="center" vertical="center"/>
    </xf>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0" fontId="33" fillId="7" borderId="12" xfId="0" applyFont="1" applyFill="1" applyBorder="1" applyAlignment="1">
      <alignment horizontal="center" vertical="center" wrapText="1"/>
    </xf>
    <xf numFmtId="1" fontId="34" fillId="8" borderId="16" xfId="12" applyNumberFormat="1" applyFont="1" applyFill="1" applyBorder="1" applyAlignment="1">
      <alignment vertical="center" wrapText="1"/>
    </xf>
    <xf numFmtId="165" fontId="28" fillId="0" borderId="0" xfId="12" applyNumberFormat="1" applyFont="1" applyFill="1" applyBorder="1" applyAlignment="1">
      <alignment vertical="center" wrapText="1"/>
    </xf>
    <xf numFmtId="165" fontId="28" fillId="0" borderId="13" xfId="12" applyNumberFormat="1" applyFont="1" applyFill="1" applyBorder="1" applyAlignment="1">
      <alignment vertical="center" wrapText="1"/>
    </xf>
    <xf numFmtId="43" fontId="21" fillId="0" borderId="0" xfId="12" applyFont="1" applyFill="1" applyBorder="1"/>
    <xf numFmtId="3" fontId="29" fillId="6" borderId="7" xfId="0" applyNumberFormat="1" applyFont="1" applyFill="1" applyBorder="1" applyAlignment="1">
      <alignment vertical="center"/>
    </xf>
    <xf numFmtId="43" fontId="20" fillId="6" borderId="0" xfId="12" applyFont="1" applyFill="1" applyBorder="1"/>
    <xf numFmtId="38" fontId="6" fillId="6" borderId="0" xfId="0" applyNumberFormat="1" applyFont="1" applyFill="1" applyBorder="1"/>
    <xf numFmtId="3" fontId="34" fillId="7" borderId="13" xfId="0" applyNumberFormat="1" applyFont="1" applyFill="1" applyBorder="1" applyAlignment="1">
      <alignment horizontal="right" vertical="center" wrapText="1"/>
    </xf>
    <xf numFmtId="3" fontId="34" fillId="8" borderId="13" xfId="0" applyNumberFormat="1" applyFont="1" applyFill="1" applyBorder="1" applyAlignment="1">
      <alignment vertical="center"/>
    </xf>
    <xf numFmtId="38" fontId="6" fillId="0" borderId="0" xfId="0" applyNumberFormat="1" applyFont="1"/>
    <xf numFmtId="3" fontId="28" fillId="6" borderId="7" xfId="12" quotePrefix="1" applyNumberFormat="1" applyFont="1" applyFill="1" applyBorder="1" applyAlignment="1">
      <alignment vertical="center" wrapText="1"/>
    </xf>
    <xf numFmtId="3" fontId="28" fillId="6" borderId="0" xfId="12" applyNumberFormat="1" applyFont="1" applyFill="1" applyBorder="1" applyAlignment="1">
      <alignment vertical="center" wrapText="1"/>
    </xf>
    <xf numFmtId="3" fontId="28" fillId="6" borderId="13" xfId="0" applyNumberFormat="1" applyFont="1" applyFill="1" applyBorder="1" applyAlignment="1">
      <alignment vertical="center" wrapText="1"/>
    </xf>
    <xf numFmtId="3" fontId="29" fillId="0" borderId="9" xfId="0" quotePrefix="1" applyNumberFormat="1" applyFont="1" applyFill="1" applyBorder="1" applyAlignment="1">
      <alignment horizontal="right" vertical="center" wrapText="1"/>
    </xf>
    <xf numFmtId="3" fontId="29" fillId="0" borderId="9" xfId="0" applyNumberFormat="1" applyFont="1" applyFill="1" applyBorder="1" applyAlignment="1">
      <alignment horizontal="right" vertical="center" wrapText="1"/>
    </xf>
    <xf numFmtId="3" fontId="29" fillId="0" borderId="7" xfId="0" applyNumberFormat="1" applyFont="1" applyFill="1" applyBorder="1" applyAlignment="1">
      <alignment horizontal="right" vertical="center" wrapText="1"/>
    </xf>
    <xf numFmtId="3" fontId="29" fillId="0" borderId="7" xfId="0" quotePrefix="1" applyNumberFormat="1" applyFont="1" applyFill="1" applyBorder="1" applyAlignment="1">
      <alignment horizontal="right" vertical="center" wrapText="1"/>
    </xf>
    <xf numFmtId="3" fontId="29" fillId="0" borderId="22" xfId="0" applyNumberFormat="1" applyFont="1" applyFill="1" applyBorder="1" applyAlignment="1">
      <alignment horizontal="right" vertical="center" wrapText="1"/>
    </xf>
    <xf numFmtId="3" fontId="28" fillId="0" borderId="24" xfId="0" applyNumberFormat="1" applyFont="1" applyFill="1" applyBorder="1" applyAlignment="1">
      <alignment horizontal="right" vertical="center" wrapText="1"/>
    </xf>
    <xf numFmtId="49" fontId="28" fillId="5" borderId="26" xfId="0" applyNumberFormat="1" applyFont="1" applyFill="1" applyBorder="1" applyAlignment="1">
      <alignment horizontal="center" vertical="center" wrapText="1"/>
    </xf>
    <xf numFmtId="3" fontId="28" fillId="0" borderId="8" xfId="0" applyNumberFormat="1" applyFont="1" applyFill="1" applyBorder="1" applyAlignment="1">
      <alignment horizontal="right" vertical="center" wrapText="1"/>
    </xf>
    <xf numFmtId="3" fontId="28" fillId="9" borderId="8" xfId="0" applyNumberFormat="1" applyFont="1" applyFill="1" applyBorder="1" applyAlignment="1">
      <alignment horizontal="right" vertical="center" wrapText="1"/>
    </xf>
    <xf numFmtId="3" fontId="54" fillId="9" borderId="25" xfId="0" applyNumberFormat="1" applyFont="1" applyFill="1" applyBorder="1" applyAlignment="1">
      <alignment horizontal="right" vertical="center" wrapText="1"/>
    </xf>
    <xf numFmtId="0" fontId="28" fillId="0" borderId="7" xfId="0" applyFont="1" applyFill="1" applyBorder="1" applyAlignment="1">
      <alignment horizontal="center" vertical="center" wrapText="1"/>
    </xf>
    <xf numFmtId="165" fontId="28" fillId="6" borderId="9" xfId="12" applyNumberFormat="1" applyFont="1" applyFill="1" applyBorder="1" applyAlignment="1">
      <alignment horizontal="right" vertical="center" wrapText="1"/>
    </xf>
    <xf numFmtId="10" fontId="28" fillId="6" borderId="22" xfId="10" applyNumberFormat="1" applyFont="1" applyFill="1" applyBorder="1" applyAlignment="1">
      <alignment horizontal="right" vertical="center" wrapText="1"/>
    </xf>
    <xf numFmtId="165" fontId="54" fillId="6" borderId="7" xfId="12" applyNumberFormat="1" applyFont="1" applyFill="1" applyBorder="1" applyAlignment="1">
      <alignment horizontal="right" vertical="center" wrapText="1"/>
    </xf>
    <xf numFmtId="10" fontId="29" fillId="6" borderId="9" xfId="10" applyNumberFormat="1" applyFont="1" applyFill="1" applyBorder="1" applyAlignment="1">
      <alignment horizontal="right" vertical="center" wrapText="1"/>
    </xf>
    <xf numFmtId="10" fontId="54" fillId="6" borderId="24" xfId="10" applyNumberFormat="1" applyFont="1" applyFill="1" applyBorder="1" applyAlignment="1">
      <alignment horizontal="right" vertical="center" wrapText="1"/>
    </xf>
    <xf numFmtId="10" fontId="28" fillId="6" borderId="24" xfId="10" applyNumberFormat="1" applyFont="1" applyFill="1" applyBorder="1" applyAlignment="1">
      <alignment horizontal="right" vertical="center" wrapText="1"/>
    </xf>
    <xf numFmtId="3" fontId="28" fillId="0" borderId="22" xfId="0" applyNumberFormat="1" applyFont="1" applyFill="1" applyBorder="1" applyAlignment="1">
      <alignment vertical="center"/>
    </xf>
    <xf numFmtId="3" fontId="28" fillId="0" borderId="24" xfId="0" applyNumberFormat="1" applyFont="1" applyFill="1" applyBorder="1" applyAlignment="1">
      <alignment vertical="center"/>
    </xf>
    <xf numFmtId="3" fontId="28" fillId="0" borderId="22" xfId="9" quotePrefix="1" applyNumberFormat="1" applyFont="1" applyFill="1" applyBorder="1" applyAlignment="1">
      <alignment vertical="center"/>
    </xf>
    <xf numFmtId="3" fontId="28" fillId="0" borderId="24" xfId="9" quotePrefix="1" applyNumberFormat="1" applyFont="1" applyFill="1" applyBorder="1" applyAlignment="1">
      <alignment vertical="center"/>
    </xf>
    <xf numFmtId="3" fontId="28" fillId="0" borderId="15" xfId="9" quotePrefix="1" applyNumberFormat="1" applyFont="1" applyFill="1" applyBorder="1" applyAlignment="1">
      <alignment vertical="center"/>
    </xf>
    <xf numFmtId="0" fontId="28" fillId="6" borderId="9" xfId="9" applyFont="1" applyFill="1" applyBorder="1" applyAlignment="1">
      <alignment horizontal="left" vertical="center" wrapText="1" indent="1"/>
    </xf>
    <xf numFmtId="3" fontId="28" fillId="6" borderId="22" xfId="9" quotePrefix="1" applyNumberFormat="1" applyFont="1" applyFill="1" applyBorder="1" applyAlignment="1">
      <alignment vertical="center"/>
    </xf>
    <xf numFmtId="3" fontId="28" fillId="6" borderId="24" xfId="0" quotePrefix="1" applyNumberFormat="1" applyFont="1" applyFill="1" applyBorder="1" applyAlignment="1">
      <alignment vertical="center" wrapText="1"/>
    </xf>
    <xf numFmtId="3" fontId="28" fillId="6" borderId="22" xfId="9" applyNumberFormat="1" applyFont="1" applyFill="1" applyBorder="1" applyAlignment="1">
      <alignment vertical="center"/>
    </xf>
    <xf numFmtId="3" fontId="28" fillId="6" borderId="24" xfId="9" applyNumberFormat="1" applyFont="1" applyFill="1" applyBorder="1" applyAlignment="1">
      <alignment vertical="center"/>
    </xf>
    <xf numFmtId="0" fontId="28" fillId="6" borderId="21" xfId="9" applyFont="1" applyFill="1" applyBorder="1" applyAlignment="1">
      <alignment horizontal="center" vertical="center"/>
    </xf>
    <xf numFmtId="0" fontId="28" fillId="6" borderId="9" xfId="9" applyFont="1" applyFill="1" applyBorder="1" applyAlignment="1">
      <alignment vertical="center" wrapText="1"/>
    </xf>
    <xf numFmtId="3" fontId="28" fillId="6" borderId="9" xfId="9" applyNumberFormat="1" applyFont="1" applyFill="1" applyBorder="1" applyAlignment="1">
      <alignment horizontal="right" vertical="center" wrapText="1"/>
    </xf>
    <xf numFmtId="3" fontId="29" fillId="6" borderId="13" xfId="9" quotePrefix="1" applyNumberFormat="1" applyFont="1" applyFill="1" applyBorder="1" applyAlignment="1">
      <alignment vertical="center" wrapText="1"/>
    </xf>
    <xf numFmtId="0" fontId="1" fillId="6" borderId="22" xfId="9" applyFont="1" applyFill="1" applyBorder="1" applyAlignment="1">
      <alignment vertical="center"/>
    </xf>
    <xf numFmtId="0" fontId="29" fillId="6" borderId="13" xfId="9" applyFont="1" applyFill="1" applyBorder="1" applyAlignment="1">
      <alignment vertical="center"/>
    </xf>
    <xf numFmtId="3" fontId="29" fillId="6" borderId="13" xfId="9" applyNumberFormat="1" applyFont="1" applyFill="1" applyBorder="1" applyAlignment="1">
      <alignment vertical="center"/>
    </xf>
    <xf numFmtId="0" fontId="28" fillId="6" borderId="23" xfId="9" applyFont="1" applyFill="1" applyBorder="1" applyAlignment="1">
      <alignment horizontal="center" vertical="center" wrapText="1"/>
    </xf>
    <xf numFmtId="0" fontId="28" fillId="6" borderId="7" xfId="9" applyFont="1" applyFill="1" applyBorder="1" applyAlignment="1">
      <alignment vertical="center" wrapText="1"/>
    </xf>
    <xf numFmtId="3" fontId="28" fillId="6" borderId="7" xfId="9" applyNumberFormat="1" applyFont="1" applyFill="1" applyBorder="1" applyAlignment="1">
      <alignment horizontal="right" vertical="center" wrapText="1"/>
    </xf>
    <xf numFmtId="0" fontId="28" fillId="6" borderId="22" xfId="9" applyFont="1" applyFill="1" applyBorder="1" applyAlignment="1">
      <alignment vertical="center"/>
    </xf>
    <xf numFmtId="0" fontId="28" fillId="6" borderId="24" xfId="9" applyFont="1" applyFill="1" applyBorder="1" applyAlignment="1">
      <alignment vertical="center"/>
    </xf>
    <xf numFmtId="0" fontId="28" fillId="6" borderId="23" xfId="9" applyFont="1" applyFill="1" applyBorder="1" applyAlignment="1">
      <alignment horizontal="center" vertical="center"/>
    </xf>
    <xf numFmtId="0" fontId="28" fillId="6" borderId="7" xfId="9" applyFont="1" applyFill="1" applyBorder="1" applyAlignment="1">
      <alignment horizontal="justify" vertical="center"/>
    </xf>
    <xf numFmtId="3" fontId="28" fillId="6" borderId="7" xfId="9" applyNumberFormat="1" applyFont="1" applyFill="1" applyBorder="1" applyAlignment="1">
      <alignment horizontal="right" vertical="center"/>
    </xf>
    <xf numFmtId="0" fontId="28" fillId="6" borderId="7" xfId="0" applyFont="1" applyFill="1" applyBorder="1" applyAlignment="1">
      <alignment horizontal="justify" vertical="center" wrapText="1"/>
    </xf>
    <xf numFmtId="0" fontId="28" fillId="6" borderId="7" xfId="9" applyFont="1" applyFill="1" applyBorder="1" applyAlignment="1">
      <alignment horizontal="justify" vertical="center" wrapText="1"/>
    </xf>
    <xf numFmtId="0" fontId="28" fillId="6" borderId="7" xfId="0" applyFont="1" applyFill="1" applyBorder="1" applyAlignment="1">
      <alignment horizontal="justify" vertical="center"/>
    </xf>
    <xf numFmtId="0" fontId="28" fillId="6" borderId="9" xfId="9" applyFont="1" applyFill="1" applyBorder="1" applyAlignment="1">
      <alignment vertical="center"/>
    </xf>
    <xf numFmtId="3" fontId="28" fillId="6" borderId="9" xfId="9" applyNumberFormat="1" applyFont="1" applyFill="1" applyBorder="1" applyAlignment="1">
      <alignment horizontal="right" vertical="center"/>
    </xf>
    <xf numFmtId="10" fontId="28" fillId="6" borderId="22" xfId="10" applyNumberFormat="1" applyFont="1" applyFill="1" applyBorder="1" applyAlignment="1">
      <alignment vertical="center"/>
    </xf>
    <xf numFmtId="10" fontId="28" fillId="6" borderId="9" xfId="9" applyNumberFormat="1" applyFont="1" applyFill="1" applyBorder="1" applyAlignment="1">
      <alignment vertical="center"/>
    </xf>
    <xf numFmtId="10" fontId="28" fillId="6" borderId="24" xfId="10" applyNumberFormat="1" applyFont="1" applyFill="1" applyBorder="1" applyAlignment="1">
      <alignment vertical="center"/>
    </xf>
    <xf numFmtId="10" fontId="28" fillId="6" borderId="13" xfId="10" applyNumberFormat="1" applyFont="1" applyFill="1" applyBorder="1" applyAlignment="1">
      <alignment vertical="center"/>
    </xf>
    <xf numFmtId="0" fontId="14" fillId="6" borderId="0" xfId="9" quotePrefix="1" applyFont="1" applyFill="1" applyBorder="1" applyAlignment="1">
      <alignment vertical="center"/>
    </xf>
    <xf numFmtId="0" fontId="21" fillId="6" borderId="0" xfId="9" applyFont="1" applyFill="1"/>
    <xf numFmtId="0" fontId="63" fillId="6" borderId="0" xfId="9" quotePrefix="1" applyFont="1" applyFill="1" applyBorder="1" applyAlignment="1">
      <alignment vertical="center"/>
    </xf>
    <xf numFmtId="3" fontId="28" fillId="9" borderId="20" xfId="0" applyNumberFormat="1" applyFont="1" applyFill="1" applyBorder="1" applyAlignment="1">
      <alignment horizontal="right" vertical="center"/>
    </xf>
    <xf numFmtId="10" fontId="28" fillId="6" borderId="15" xfId="10" applyNumberFormat="1" applyFont="1" applyFill="1" applyBorder="1" applyAlignment="1">
      <alignment vertical="center"/>
    </xf>
    <xf numFmtId="10" fontId="28" fillId="0" borderId="20" xfId="10" applyNumberFormat="1" applyFont="1" applyFill="1" applyBorder="1" applyAlignment="1">
      <alignment horizontal="right" vertical="center"/>
    </xf>
    <xf numFmtId="10" fontId="28" fillId="6" borderId="8" xfId="10" applyNumberFormat="1" applyFont="1" applyFill="1" applyBorder="1" applyAlignment="1">
      <alignment horizontal="right" vertical="center"/>
    </xf>
    <xf numFmtId="10" fontId="28" fillId="6" borderId="22" xfId="0" applyNumberFormat="1" applyFont="1" applyFill="1" applyBorder="1" applyAlignment="1">
      <alignment horizontal="right" vertical="center" wrapText="1"/>
    </xf>
    <xf numFmtId="10" fontId="28" fillId="6" borderId="13" xfId="0" applyNumberFormat="1" applyFont="1" applyFill="1" applyBorder="1" applyAlignment="1">
      <alignment horizontal="right" vertical="center" wrapText="1"/>
    </xf>
    <xf numFmtId="10" fontId="37" fillId="6" borderId="7" xfId="10" applyNumberFormat="1" applyFont="1" applyFill="1" applyBorder="1" applyAlignment="1">
      <alignment horizontal="right" vertical="center" wrapText="1"/>
    </xf>
    <xf numFmtId="10" fontId="37" fillId="6" borderId="24" xfId="10" applyNumberFormat="1" applyFont="1" applyFill="1" applyBorder="1" applyAlignment="1">
      <alignment horizontal="right" vertical="center" wrapText="1"/>
    </xf>
    <xf numFmtId="10" fontId="28" fillId="6" borderId="0" xfId="10" applyNumberFormat="1" applyFont="1" applyFill="1" applyBorder="1" applyAlignment="1">
      <alignment horizontal="right" vertical="center" wrapText="1"/>
    </xf>
    <xf numFmtId="10" fontId="34" fillId="8" borderId="16" xfId="10" applyNumberFormat="1" applyFont="1" applyFill="1" applyBorder="1" applyAlignment="1">
      <alignment horizontal="right" vertical="center" wrapText="1"/>
    </xf>
    <xf numFmtId="168" fontId="28" fillId="6" borderId="9" xfId="12" applyNumberFormat="1" applyFont="1" applyFill="1" applyBorder="1" applyAlignment="1">
      <alignment horizontal="right" vertical="center" wrapText="1"/>
    </xf>
    <xf numFmtId="168" fontId="28" fillId="6" borderId="16" xfId="12" applyNumberFormat="1" applyFont="1" applyFill="1" applyBorder="1" applyAlignment="1">
      <alignment horizontal="right" vertical="center" wrapText="1"/>
    </xf>
    <xf numFmtId="168" fontId="28" fillId="6" borderId="0" xfId="12" applyNumberFormat="1" applyFont="1" applyFill="1" applyBorder="1" applyAlignment="1">
      <alignment horizontal="right" vertical="center" wrapText="1"/>
    </xf>
    <xf numFmtId="165" fontId="28" fillId="6" borderId="0" xfId="12" applyNumberFormat="1" applyFont="1" applyFill="1" applyBorder="1" applyAlignment="1">
      <alignment horizontal="right" vertical="center" wrapText="1"/>
    </xf>
    <xf numFmtId="0" fontId="37" fillId="6" borderId="23" xfId="0" applyFont="1" applyFill="1" applyBorder="1" applyAlignment="1">
      <alignment horizontal="center" vertical="center"/>
    </xf>
    <xf numFmtId="0" fontId="37" fillId="6" borderId="7" xfId="0" applyFont="1" applyFill="1" applyBorder="1" applyAlignment="1">
      <alignment vertical="center"/>
    </xf>
    <xf numFmtId="3" fontId="28" fillId="6" borderId="22" xfId="12" applyNumberFormat="1" applyFont="1" applyFill="1" applyBorder="1" applyAlignment="1">
      <alignment horizontal="right" vertical="center" wrapText="1"/>
    </xf>
    <xf numFmtId="10" fontId="34" fillId="9" borderId="16" xfId="10" applyNumberFormat="1" applyFont="1" applyFill="1" applyBorder="1" applyAlignment="1">
      <alignment horizontal="right" vertical="center"/>
    </xf>
    <xf numFmtId="10" fontId="54" fillId="6" borderId="9" xfId="10" applyNumberFormat="1" applyFont="1" applyFill="1" applyBorder="1" applyAlignment="1">
      <alignment horizontal="right" vertical="center" wrapText="1"/>
    </xf>
    <xf numFmtId="0" fontId="34" fillId="9" borderId="16" xfId="0" applyFont="1" applyFill="1" applyBorder="1" applyAlignment="1">
      <alignment horizontal="right" vertical="center"/>
    </xf>
    <xf numFmtId="10" fontId="28" fillId="0" borderId="9" xfId="10" applyNumberFormat="1" applyFont="1" applyFill="1" applyBorder="1" applyAlignment="1">
      <alignment horizontal="right" vertical="center" wrapText="1"/>
    </xf>
    <xf numFmtId="10" fontId="28" fillId="0" borderId="7" xfId="10" applyNumberFormat="1" applyFont="1" applyFill="1" applyBorder="1" applyAlignment="1">
      <alignment horizontal="right" vertical="center" wrapText="1"/>
    </xf>
    <xf numFmtId="165" fontId="37" fillId="6" borderId="9" xfId="12" applyNumberFormat="1" applyFont="1" applyFill="1" applyBorder="1" applyAlignment="1">
      <alignment vertical="center"/>
    </xf>
    <xf numFmtId="165" fontId="37" fillId="9" borderId="9" xfId="12" applyNumberFormat="1" applyFont="1" applyFill="1" applyBorder="1" applyAlignment="1">
      <alignment vertical="center"/>
    </xf>
    <xf numFmtId="165" fontId="37" fillId="9" borderId="22" xfId="12" applyNumberFormat="1" applyFont="1" applyFill="1" applyBorder="1" applyAlignment="1">
      <alignment vertical="center"/>
    </xf>
    <xf numFmtId="165" fontId="28" fillId="6" borderId="16" xfId="12" applyNumberFormat="1" applyFont="1" applyFill="1" applyBorder="1" applyAlignment="1">
      <alignment vertical="center"/>
    </xf>
    <xf numFmtId="165" fontId="28" fillId="6" borderId="15" xfId="12" applyNumberFormat="1" applyFont="1" applyFill="1" applyBorder="1" applyAlignment="1">
      <alignment vertical="center"/>
    </xf>
    <xf numFmtId="165" fontId="28" fillId="6" borderId="9" xfId="12" applyNumberFormat="1" applyFont="1" applyFill="1" applyBorder="1" applyAlignment="1">
      <alignment vertical="center"/>
    </xf>
    <xf numFmtId="165" fontId="28" fillId="6" borderId="22" xfId="12" applyNumberFormat="1" applyFont="1" applyFill="1" applyBorder="1" applyAlignment="1">
      <alignment vertical="center"/>
    </xf>
    <xf numFmtId="170" fontId="6" fillId="6" borderId="0" xfId="0" applyNumberFormat="1" applyFont="1" applyFill="1"/>
    <xf numFmtId="0" fontId="33" fillId="7" borderId="0" xfId="0" applyFont="1" applyFill="1" applyBorder="1" applyAlignment="1">
      <alignment horizontal="center" vertical="center" wrapText="1"/>
    </xf>
    <xf numFmtId="0" fontId="1" fillId="0" borderId="0" xfId="0" applyFont="1" applyFill="1" applyAlignment="1">
      <alignment horizontal="center" vertical="center" wrapText="1"/>
    </xf>
    <xf numFmtId="14" fontId="33" fillId="7" borderId="17" xfId="0" applyNumberFormat="1" applyFont="1" applyFill="1" applyBorder="1" applyAlignment="1">
      <alignment horizontal="center" vertical="center" wrapText="1"/>
    </xf>
    <xf numFmtId="14" fontId="33" fillId="7" borderId="11" xfId="0" applyNumberFormat="1" applyFont="1" applyFill="1" applyBorder="1" applyAlignment="1">
      <alignment horizontal="center" vertical="center" wrapText="1"/>
    </xf>
    <xf numFmtId="3" fontId="6" fillId="0" borderId="0" xfId="0" applyNumberFormat="1" applyFont="1" applyFill="1" applyBorder="1"/>
    <xf numFmtId="3" fontId="28" fillId="6" borderId="13" xfId="0" applyNumberFormat="1" applyFont="1" applyFill="1" applyBorder="1" applyAlignment="1">
      <alignment horizontal="right" vertical="center" wrapText="1"/>
    </xf>
    <xf numFmtId="10" fontId="28" fillId="9" borderId="24" xfId="10" applyNumberFormat="1" applyFont="1" applyFill="1" applyBorder="1" applyAlignment="1">
      <alignment horizontal="right" vertical="center" wrapText="1"/>
    </xf>
    <xf numFmtId="10" fontId="28" fillId="6" borderId="7" xfId="10" applyNumberFormat="1" applyFont="1" applyFill="1" applyBorder="1" applyAlignment="1">
      <alignment horizontal="center" vertical="center" wrapText="1"/>
    </xf>
    <xf numFmtId="10" fontId="28" fillId="6" borderId="24" xfId="10" applyNumberFormat="1" applyFont="1" applyFill="1" applyBorder="1" applyAlignment="1">
      <alignment horizontal="center" vertical="center" wrapText="1"/>
    </xf>
    <xf numFmtId="10" fontId="1" fillId="0" borderId="0" xfId="10" applyNumberFormat="1" applyFont="1" applyFill="1"/>
    <xf numFmtId="10" fontId="28" fillId="9" borderId="7" xfId="10" applyNumberFormat="1" applyFont="1" applyFill="1" applyBorder="1" applyAlignment="1">
      <alignment horizontal="center" vertical="center" wrapText="1"/>
    </xf>
    <xf numFmtId="10" fontId="28" fillId="9" borderId="24" xfId="10" applyNumberFormat="1" applyFont="1" applyFill="1" applyBorder="1" applyAlignment="1">
      <alignment horizontal="center" vertical="center" wrapText="1"/>
    </xf>
    <xf numFmtId="0" fontId="28" fillId="6" borderId="20" xfId="0" applyFont="1" applyFill="1" applyBorder="1" applyAlignment="1">
      <alignment horizontal="left" vertical="center" wrapText="1"/>
    </xf>
    <xf numFmtId="0" fontId="28" fillId="9" borderId="20" xfId="0" applyFont="1" applyFill="1" applyBorder="1" applyAlignment="1">
      <alignment horizontal="center" vertical="center" wrapText="1"/>
    </xf>
    <xf numFmtId="10" fontId="28" fillId="9" borderId="20" xfId="10" applyNumberFormat="1" applyFont="1" applyFill="1" applyBorder="1" applyAlignment="1">
      <alignment horizontal="center" vertical="center" wrapText="1"/>
    </xf>
    <xf numFmtId="10" fontId="28" fillId="9" borderId="19" xfId="10" applyNumberFormat="1" applyFont="1" applyFill="1" applyBorder="1" applyAlignment="1">
      <alignment horizontal="center" vertical="center" wrapText="1"/>
    </xf>
    <xf numFmtId="3" fontId="28" fillId="6" borderId="20" xfId="0" applyNumberFormat="1" applyFont="1" applyFill="1" applyBorder="1" applyAlignment="1">
      <alignment horizontal="right" vertical="center" wrapText="1"/>
    </xf>
    <xf numFmtId="10" fontId="28" fillId="6" borderId="20" xfId="10" applyNumberFormat="1" applyFont="1" applyFill="1" applyBorder="1" applyAlignment="1">
      <alignment horizontal="right" vertical="center" wrapText="1"/>
    </xf>
    <xf numFmtId="10" fontId="28" fillId="6" borderId="19" xfId="10" applyNumberFormat="1" applyFont="1" applyFill="1" applyBorder="1" applyAlignment="1">
      <alignment horizontal="right" vertical="center" wrapText="1"/>
    </xf>
    <xf numFmtId="0" fontId="23" fillId="0" borderId="0" xfId="0" applyFont="1" applyFill="1" applyAlignment="1">
      <alignment horizontal="center"/>
    </xf>
    <xf numFmtId="0" fontId="1" fillId="0" borderId="0" xfId="0" applyFont="1" applyFill="1" applyAlignment="1">
      <alignment horizontal="center"/>
    </xf>
    <xf numFmtId="10" fontId="28" fillId="6" borderId="9" xfId="10" applyNumberFormat="1" applyFont="1" applyFill="1" applyBorder="1" applyAlignment="1">
      <alignment horizontal="center" vertical="center" wrapText="1"/>
    </xf>
    <xf numFmtId="10" fontId="28" fillId="6" borderId="22" xfId="10" applyNumberFormat="1" applyFont="1" applyFill="1" applyBorder="1" applyAlignment="1">
      <alignment horizontal="center" vertical="center" wrapText="1"/>
    </xf>
    <xf numFmtId="0" fontId="28" fillId="6" borderId="20" xfId="0" applyFont="1" applyFill="1" applyBorder="1" applyAlignment="1">
      <alignment vertical="center" wrapText="1"/>
    </xf>
    <xf numFmtId="0" fontId="28" fillId="6" borderId="20" xfId="0" applyFont="1" applyFill="1" applyBorder="1" applyAlignment="1">
      <alignment horizontal="center" vertical="center" wrapText="1"/>
    </xf>
    <xf numFmtId="10" fontId="28" fillId="6" borderId="20" xfId="10" applyNumberFormat="1" applyFont="1" applyFill="1" applyBorder="1" applyAlignment="1">
      <alignment horizontal="center" vertical="center" wrapText="1"/>
    </xf>
    <xf numFmtId="10" fontId="28" fillId="6" borderId="19" xfId="10" applyNumberFormat="1" applyFont="1" applyFill="1" applyBorder="1" applyAlignment="1">
      <alignment horizontal="center" vertical="center" wrapText="1"/>
    </xf>
    <xf numFmtId="165" fontId="28" fillId="6" borderId="9" xfId="12" applyNumberFormat="1" applyFont="1" applyFill="1" applyBorder="1" applyAlignment="1">
      <alignment vertical="center" wrapText="1"/>
    </xf>
    <xf numFmtId="165" fontId="37" fillId="6" borderId="9" xfId="12" applyNumberFormat="1" applyFont="1" applyFill="1" applyBorder="1" applyAlignment="1">
      <alignment vertical="center" wrapText="1"/>
    </xf>
    <xf numFmtId="165" fontId="28" fillId="6" borderId="7" xfId="12" applyNumberFormat="1" applyFont="1" applyFill="1" applyBorder="1" applyAlignment="1">
      <alignment vertical="center" wrapText="1"/>
    </xf>
    <xf numFmtId="0" fontId="28" fillId="6" borderId="9" xfId="0" applyFont="1" applyFill="1" applyBorder="1" applyAlignment="1">
      <alignment horizontal="justify" vertical="center" wrapText="1"/>
    </xf>
    <xf numFmtId="165" fontId="28" fillId="6" borderId="22" xfId="12" applyNumberFormat="1" applyFont="1" applyFill="1" applyBorder="1" applyAlignment="1">
      <alignment horizontal="center" vertical="center" wrapText="1"/>
    </xf>
    <xf numFmtId="3" fontId="29" fillId="6" borderId="0" xfId="0" applyNumberFormat="1" applyFont="1" applyFill="1" applyBorder="1" applyAlignment="1">
      <alignment horizontal="right" vertical="center" wrapText="1"/>
    </xf>
    <xf numFmtId="3" fontId="29" fillId="6" borderId="9" xfId="0" applyNumberFormat="1" applyFont="1" applyFill="1" applyBorder="1" applyAlignment="1">
      <alignment horizontal="right" vertical="center" wrapText="1"/>
    </xf>
    <xf numFmtId="3" fontId="29" fillId="6" borderId="7" xfId="0" applyNumberFormat="1" applyFont="1" applyFill="1" applyBorder="1" applyAlignment="1">
      <alignment horizontal="right" vertical="center" wrapText="1"/>
    </xf>
    <xf numFmtId="10" fontId="28" fillId="6" borderId="9" xfId="0" applyNumberFormat="1" applyFont="1" applyFill="1" applyBorder="1" applyAlignment="1">
      <alignment horizontal="right" vertical="center" wrapText="1"/>
    </xf>
    <xf numFmtId="0" fontId="1" fillId="6" borderId="22" xfId="0" applyFont="1" applyFill="1" applyBorder="1"/>
    <xf numFmtId="10" fontId="28" fillId="6" borderId="7" xfId="0" applyNumberFormat="1" applyFont="1" applyFill="1" applyBorder="1" applyAlignment="1">
      <alignment horizontal="right" vertical="center" wrapText="1"/>
    </xf>
    <xf numFmtId="0" fontId="1" fillId="6" borderId="24" xfId="0" applyFont="1" applyFill="1" applyBorder="1"/>
    <xf numFmtId="0" fontId="28" fillId="6" borderId="0" xfId="0" applyFont="1" applyFill="1" applyBorder="1" applyAlignment="1">
      <alignment horizontal="justify" vertical="center" wrapText="1"/>
    </xf>
    <xf numFmtId="0" fontId="1" fillId="6" borderId="13" xfId="0" applyFont="1" applyFill="1" applyBorder="1"/>
    <xf numFmtId="0" fontId="28" fillId="6" borderId="9" xfId="0" applyFont="1" applyFill="1" applyBorder="1" applyAlignment="1">
      <alignment horizontal="right" vertical="center" wrapText="1"/>
    </xf>
    <xf numFmtId="0" fontId="28" fillId="6" borderId="16" xfId="0" applyFont="1" applyFill="1" applyBorder="1" applyAlignment="1">
      <alignment horizontal="right" vertical="center" wrapText="1"/>
    </xf>
    <xf numFmtId="0" fontId="1" fillId="6" borderId="22" xfId="0" applyFont="1" applyFill="1" applyBorder="1" applyAlignment="1">
      <alignment vertical="center" wrapText="1"/>
    </xf>
    <xf numFmtId="3" fontId="28" fillId="6" borderId="19" xfId="0" applyNumberFormat="1" applyFont="1" applyFill="1" applyBorder="1" applyAlignment="1">
      <alignment vertical="center" wrapText="1"/>
    </xf>
    <xf numFmtId="49" fontId="33" fillId="7" borderId="17" xfId="0" applyNumberFormat="1" applyFont="1" applyFill="1" applyBorder="1" applyAlignment="1">
      <alignment horizontal="center" vertical="center" wrapText="1"/>
    </xf>
    <xf numFmtId="49" fontId="33" fillId="7" borderId="0" xfId="0" applyNumberFormat="1" applyFont="1" applyFill="1" applyBorder="1" applyAlignment="1">
      <alignment horizontal="center" vertical="center" wrapText="1"/>
    </xf>
    <xf numFmtId="49" fontId="33" fillId="7" borderId="13" xfId="0" applyNumberFormat="1" applyFont="1" applyFill="1" applyBorder="1" applyAlignment="1">
      <alignment horizontal="center" vertical="center" wrapText="1"/>
    </xf>
    <xf numFmtId="168" fontId="28" fillId="6" borderId="7" xfId="12" applyNumberFormat="1" applyFont="1" applyFill="1" applyBorder="1" applyAlignment="1">
      <alignment horizontal="right" vertical="center" wrapText="1"/>
    </xf>
    <xf numFmtId="165" fontId="37" fillId="6" borderId="7" xfId="12" applyNumberFormat="1" applyFont="1" applyFill="1" applyBorder="1" applyAlignment="1">
      <alignment horizontal="right" vertical="center" wrapText="1"/>
    </xf>
    <xf numFmtId="168" fontId="37" fillId="6" borderId="7" xfId="12" applyNumberFormat="1" applyFont="1" applyFill="1" applyBorder="1" applyAlignment="1">
      <alignment horizontal="right" vertical="center" wrapText="1"/>
    </xf>
    <xf numFmtId="168" fontId="37" fillId="6" borderId="24" xfId="12" applyNumberFormat="1" applyFont="1" applyFill="1" applyBorder="1" applyAlignment="1">
      <alignment horizontal="right" vertical="center" wrapText="1"/>
    </xf>
    <xf numFmtId="3" fontId="37" fillId="6" borderId="0" xfId="0" applyNumberFormat="1" applyFont="1" applyFill="1" applyBorder="1" applyAlignment="1">
      <alignment horizontal="right" vertical="center" wrapText="1"/>
    </xf>
    <xf numFmtId="3" fontId="37" fillId="6" borderId="13" xfId="0" applyNumberFormat="1" applyFont="1" applyFill="1" applyBorder="1" applyAlignment="1">
      <alignment horizontal="right" vertical="center" wrapText="1"/>
    </xf>
    <xf numFmtId="0" fontId="28" fillId="6" borderId="9" xfId="0" applyFont="1" applyFill="1" applyBorder="1" applyAlignment="1">
      <alignment horizontal="center" vertical="center" wrapText="1"/>
    </xf>
    <xf numFmtId="0" fontId="37" fillId="6" borderId="7" xfId="0" applyFont="1" applyFill="1" applyBorder="1" applyAlignment="1">
      <alignment horizontal="center" vertical="center" wrapText="1"/>
    </xf>
    <xf numFmtId="3" fontId="28" fillId="0" borderId="9" xfId="0" applyNumberFormat="1" applyFont="1" applyFill="1" applyBorder="1" applyAlignment="1">
      <alignment horizontal="center" vertical="center" wrapText="1"/>
    </xf>
    <xf numFmtId="3" fontId="37" fillId="0" borderId="7" xfId="0" applyNumberFormat="1" applyFont="1" applyFill="1" applyBorder="1" applyAlignment="1">
      <alignment horizontal="center" vertical="center" wrapText="1"/>
    </xf>
    <xf numFmtId="3" fontId="28" fillId="0" borderId="22" xfId="0" applyNumberFormat="1" applyFont="1" applyFill="1" applyBorder="1" applyAlignment="1">
      <alignment horizontal="center" vertical="center" wrapText="1"/>
    </xf>
    <xf numFmtId="3" fontId="37" fillId="0" borderId="24" xfId="0" applyNumberFormat="1" applyFont="1" applyFill="1" applyBorder="1" applyAlignment="1">
      <alignment horizontal="center" vertical="center" wrapText="1"/>
    </xf>
    <xf numFmtId="10" fontId="28" fillId="6" borderId="24" xfId="10" applyNumberFormat="1" applyFont="1" applyFill="1" applyBorder="1" applyAlignment="1">
      <alignment horizontal="right" vertical="center"/>
    </xf>
    <xf numFmtId="10" fontId="28" fillId="0" borderId="9" xfId="0" applyNumberFormat="1" applyFont="1" applyFill="1" applyBorder="1" applyAlignment="1">
      <alignment horizontal="right" vertical="center"/>
    </xf>
    <xf numFmtId="3" fontId="28" fillId="0" borderId="24" xfId="0" applyNumberFormat="1" applyFont="1" applyFill="1" applyBorder="1" applyAlignment="1">
      <alignment horizontal="center" vertical="center"/>
    </xf>
    <xf numFmtId="171" fontId="21" fillId="0" borderId="0" xfId="10" applyNumberFormat="1" applyFont="1"/>
    <xf numFmtId="10" fontId="28" fillId="6" borderId="0" xfId="10" applyNumberFormat="1" applyFont="1" applyFill="1" applyBorder="1" applyAlignment="1">
      <alignment vertical="center" wrapText="1"/>
    </xf>
    <xf numFmtId="10" fontId="28" fillId="6" borderId="25" xfId="10" applyNumberFormat="1" applyFont="1" applyFill="1" applyBorder="1" applyAlignment="1">
      <alignment vertical="center" wrapText="1"/>
    </xf>
    <xf numFmtId="165" fontId="28" fillId="6" borderId="9" xfId="12" applyNumberFormat="1" applyFont="1" applyFill="1" applyBorder="1" applyAlignment="1">
      <alignment horizontal="center" vertical="center" wrapText="1"/>
    </xf>
    <xf numFmtId="165" fontId="28" fillId="6" borderId="7" xfId="12" applyNumberFormat="1" applyFont="1" applyFill="1" applyBorder="1" applyAlignment="1">
      <alignment horizontal="center" vertical="center" wrapText="1"/>
    </xf>
    <xf numFmtId="165" fontId="28" fillId="6" borderId="0" xfId="12" applyNumberFormat="1" applyFont="1" applyFill="1" applyBorder="1" applyAlignment="1">
      <alignment horizontal="center" vertical="center" wrapText="1"/>
    </xf>
    <xf numFmtId="165" fontId="28" fillId="6" borderId="24" xfId="12" applyNumberFormat="1" applyFont="1" applyFill="1" applyBorder="1" applyAlignment="1">
      <alignment horizontal="center" vertical="center" wrapText="1"/>
    </xf>
    <xf numFmtId="165" fontId="28" fillId="6" borderId="13" xfId="12" applyNumberFormat="1" applyFont="1" applyFill="1" applyBorder="1" applyAlignment="1">
      <alignment horizontal="center" vertical="center" wrapText="1"/>
    </xf>
    <xf numFmtId="165" fontId="54" fillId="6" borderId="0" xfId="12" applyNumberFormat="1" applyFont="1" applyFill="1" applyBorder="1" applyAlignment="1">
      <alignment horizontal="right" vertical="center" wrapText="1"/>
    </xf>
    <xf numFmtId="10" fontId="54" fillId="6" borderId="0" xfId="10" applyNumberFormat="1" applyFont="1" applyFill="1" applyBorder="1" applyAlignment="1">
      <alignment horizontal="right" vertical="center" wrapText="1"/>
    </xf>
    <xf numFmtId="10" fontId="54" fillId="6" borderId="13" xfId="10" applyNumberFormat="1" applyFont="1" applyFill="1" applyBorder="1" applyAlignment="1">
      <alignment horizontal="right" vertical="center" wrapText="1"/>
    </xf>
    <xf numFmtId="3" fontId="37" fillId="6" borderId="9" xfId="0" applyNumberFormat="1" applyFont="1" applyFill="1" applyBorder="1" applyAlignment="1">
      <alignment vertical="center" wrapText="1"/>
    </xf>
    <xf numFmtId="3" fontId="37" fillId="6" borderId="22" xfId="0" applyNumberFormat="1" applyFont="1" applyFill="1" applyBorder="1" applyAlignment="1">
      <alignment vertical="center" wrapText="1"/>
    </xf>
    <xf numFmtId="0" fontId="28" fillId="9" borderId="9" xfId="0" applyFont="1" applyFill="1" applyBorder="1"/>
    <xf numFmtId="0" fontId="28" fillId="9" borderId="22" xfId="0" applyFont="1" applyFill="1" applyBorder="1"/>
    <xf numFmtId="0" fontId="28" fillId="9" borderId="7" xfId="0" applyFont="1" applyFill="1" applyBorder="1"/>
    <xf numFmtId="0" fontId="28" fillId="9" borderId="24" xfId="0" applyFont="1" applyFill="1" applyBorder="1"/>
    <xf numFmtId="0" fontId="28" fillId="9" borderId="0" xfId="0" applyFont="1" applyFill="1" applyBorder="1"/>
    <xf numFmtId="0" fontId="28" fillId="9" borderId="13" xfId="0" applyFont="1" applyFill="1" applyBorder="1"/>
    <xf numFmtId="0" fontId="33" fillId="7" borderId="0" xfId="0" applyNumberFormat="1" applyFont="1" applyFill="1" applyBorder="1" applyAlignment="1">
      <alignment horizontal="center" vertical="center" wrapText="1"/>
    </xf>
    <xf numFmtId="0" fontId="28" fillId="6" borderId="21" xfId="0" applyFont="1" applyFill="1" applyBorder="1" applyAlignment="1">
      <alignment horizontal="left" vertical="center" wrapText="1"/>
    </xf>
    <xf numFmtId="14" fontId="33" fillId="7" borderId="10" xfId="0" applyNumberFormat="1" applyFont="1" applyFill="1" applyBorder="1" applyAlignment="1">
      <alignment horizontal="center" vertical="center" wrapText="1"/>
    </xf>
    <xf numFmtId="14" fontId="33" fillId="7" borderId="12" xfId="0" applyNumberFormat="1" applyFont="1" applyFill="1" applyBorder="1" applyAlignment="1">
      <alignment horizontal="center" vertical="center" wrapText="1"/>
    </xf>
    <xf numFmtId="0" fontId="34" fillId="8" borderId="12" xfId="0" applyFont="1" applyFill="1" applyBorder="1" applyAlignment="1">
      <alignment horizontal="center" vertical="center"/>
    </xf>
    <xf numFmtId="0" fontId="34" fillId="8" borderId="0" xfId="0" applyFont="1" applyFill="1" applyBorder="1" applyAlignment="1">
      <alignment horizontal="left" vertical="center"/>
    </xf>
    <xf numFmtId="0" fontId="34" fillId="8" borderId="13" xfId="0" applyFont="1" applyFill="1" applyBorder="1" applyAlignment="1">
      <alignment horizontal="left" vertical="center"/>
    </xf>
    <xf numFmtId="14" fontId="33" fillId="7" borderId="17" xfId="0" applyNumberFormat="1" applyFont="1" applyFill="1" applyBorder="1" applyAlignment="1">
      <alignment horizontal="center" vertical="center" wrapText="1"/>
    </xf>
    <xf numFmtId="14" fontId="33" fillId="7" borderId="0" xfId="0" applyNumberFormat="1" applyFont="1" applyFill="1" applyBorder="1" applyAlignment="1">
      <alignment horizontal="center" vertical="center" wrapText="1"/>
    </xf>
    <xf numFmtId="14" fontId="33" fillId="7" borderId="11" xfId="0" applyNumberFormat="1" applyFont="1" applyFill="1" applyBorder="1" applyAlignment="1">
      <alignment horizontal="center" vertical="center" wrapText="1"/>
    </xf>
    <xf numFmtId="0" fontId="73" fillId="0" borderId="0" xfId="0" applyFont="1" applyFill="1" applyBorder="1" applyAlignment="1">
      <alignment vertical="center"/>
    </xf>
    <xf numFmtId="0" fontId="72" fillId="6" borderId="0" xfId="0" applyFont="1" applyFill="1"/>
    <xf numFmtId="3" fontId="28" fillId="6" borderId="16" xfId="0" applyNumberFormat="1" applyFont="1" applyFill="1" applyBorder="1" applyAlignment="1">
      <alignment vertical="center"/>
    </xf>
    <xf numFmtId="3" fontId="28" fillId="6" borderId="9" xfId="0" applyNumberFormat="1" applyFont="1" applyFill="1" applyBorder="1"/>
    <xf numFmtId="0" fontId="74" fillId="7" borderId="10" xfId="0" applyFont="1" applyFill="1" applyBorder="1" applyAlignment="1">
      <alignment horizontal="center" vertical="center" wrapText="1"/>
    </xf>
    <xf numFmtId="49" fontId="74" fillId="7" borderId="17" xfId="0" applyNumberFormat="1" applyFont="1" applyFill="1" applyBorder="1" applyAlignment="1">
      <alignment horizontal="center" vertical="center" wrapText="1"/>
    </xf>
    <xf numFmtId="14" fontId="74" fillId="7" borderId="17" xfId="0" applyNumberFormat="1" applyFont="1" applyFill="1" applyBorder="1" applyAlignment="1" applyProtection="1">
      <alignment horizontal="center" vertical="center" wrapText="1"/>
    </xf>
    <xf numFmtId="14" fontId="74" fillId="7" borderId="11" xfId="0" applyNumberFormat="1" applyFont="1" applyFill="1" applyBorder="1" applyAlignment="1" applyProtection="1">
      <alignment horizontal="center" vertical="center" wrapText="1"/>
    </xf>
    <xf numFmtId="38" fontId="34" fillId="8" borderId="12" xfId="0" applyNumberFormat="1" applyFont="1" applyFill="1" applyBorder="1" applyAlignment="1">
      <alignment horizontal="left"/>
    </xf>
    <xf numFmtId="38" fontId="75" fillId="10" borderId="0" xfId="0" applyNumberFormat="1" applyFont="1" applyFill="1" applyBorder="1" applyAlignment="1">
      <alignment wrapText="1"/>
    </xf>
    <xf numFmtId="38" fontId="75" fillId="10" borderId="13" xfId="0" applyNumberFormat="1" applyFont="1" applyFill="1" applyBorder="1" applyAlignment="1">
      <alignment wrapText="1"/>
    </xf>
    <xf numFmtId="10" fontId="28" fillId="6" borderId="9" xfId="10" applyNumberFormat="1" applyFont="1" applyFill="1" applyBorder="1" applyAlignment="1">
      <alignment horizontal="right" vertical="center"/>
    </xf>
    <xf numFmtId="0" fontId="0" fillId="0" borderId="0" xfId="0" applyFont="1" applyAlignment="1">
      <alignment vertical="center"/>
    </xf>
    <xf numFmtId="10" fontId="28" fillId="6" borderId="7" xfId="10" applyNumberFormat="1" applyFont="1" applyFill="1" applyBorder="1" applyAlignment="1">
      <alignment horizontal="right" vertical="center"/>
    </xf>
    <xf numFmtId="10" fontId="28" fillId="6" borderId="0" xfId="10" applyNumberFormat="1" applyFont="1" applyFill="1" applyBorder="1" applyAlignment="1">
      <alignment horizontal="right" vertical="center"/>
    </xf>
    <xf numFmtId="10" fontId="28" fillId="6" borderId="16" xfId="10" applyNumberFormat="1" applyFont="1" applyFill="1" applyBorder="1" applyAlignment="1">
      <alignment horizontal="right" vertical="center"/>
    </xf>
    <xf numFmtId="10" fontId="28" fillId="6" borderId="16" xfId="0" applyNumberFormat="1" applyFont="1" applyFill="1" applyBorder="1" applyAlignment="1">
      <alignment horizontal="right" vertical="center"/>
    </xf>
    <xf numFmtId="0" fontId="14" fillId="0" borderId="0" xfId="0" applyFont="1" applyFill="1" applyAlignment="1">
      <alignment vertical="center"/>
    </xf>
    <xf numFmtId="10" fontId="28" fillId="6" borderId="13" xfId="10" applyNumberFormat="1" applyFont="1" applyFill="1" applyBorder="1" applyAlignment="1">
      <alignment horizontal="right" vertical="center"/>
    </xf>
    <xf numFmtId="10" fontId="28" fillId="6" borderId="15" xfId="10" applyNumberFormat="1" applyFont="1" applyFill="1" applyBorder="1" applyAlignment="1">
      <alignment horizontal="right" vertical="center"/>
    </xf>
    <xf numFmtId="3" fontId="28" fillId="6" borderId="8" xfId="0" applyNumberFormat="1" applyFont="1" applyFill="1" applyBorder="1" applyAlignment="1">
      <alignment vertical="center" wrapText="1"/>
    </xf>
    <xf numFmtId="3" fontId="28" fillId="6" borderId="20" xfId="0" applyNumberFormat="1" applyFont="1" applyFill="1" applyBorder="1" applyAlignment="1">
      <alignment vertical="center" wrapText="1"/>
    </xf>
    <xf numFmtId="3" fontId="28" fillId="6" borderId="19" xfId="0" applyNumberFormat="1" applyFont="1" applyFill="1" applyBorder="1" applyAlignment="1">
      <alignment horizontal="center" vertical="center"/>
    </xf>
    <xf numFmtId="172" fontId="1" fillId="0" borderId="0" xfId="0" applyNumberFormat="1" applyFont="1" applyBorder="1" applyAlignment="1">
      <alignment vertical="center"/>
    </xf>
    <xf numFmtId="0" fontId="37" fillId="6" borderId="8" xfId="0" applyFont="1" applyFill="1" applyBorder="1" applyAlignment="1">
      <alignment vertical="center"/>
    </xf>
    <xf numFmtId="3" fontId="37" fillId="6" borderId="0" xfId="0" applyNumberFormat="1" applyFont="1" applyFill="1" applyBorder="1" applyAlignment="1">
      <alignment vertical="center"/>
    </xf>
    <xf numFmtId="3" fontId="37" fillId="6" borderId="7" xfId="0" applyNumberFormat="1" applyFont="1" applyFill="1" applyBorder="1" applyAlignment="1">
      <alignment vertical="center"/>
    </xf>
    <xf numFmtId="3" fontId="37" fillId="6" borderId="8" xfId="0" applyNumberFormat="1" applyFont="1" applyFill="1" applyBorder="1" applyAlignment="1">
      <alignment vertical="center"/>
    </xf>
    <xf numFmtId="0" fontId="37" fillId="6" borderId="26" xfId="0" applyFont="1" applyFill="1" applyBorder="1" applyAlignment="1">
      <alignment horizontal="center" vertical="center"/>
    </xf>
    <xf numFmtId="0" fontId="37" fillId="6" borderId="0" xfId="0" applyFont="1" applyFill="1" applyBorder="1"/>
    <xf numFmtId="0" fontId="33" fillId="7" borderId="17" xfId="0" applyFont="1" applyFill="1" applyBorder="1" applyAlignment="1">
      <alignment horizontal="center" vertical="center"/>
    </xf>
    <xf numFmtId="0" fontId="33" fillId="7" borderId="11" xfId="0" applyFont="1" applyFill="1" applyBorder="1" applyAlignment="1">
      <alignment horizontal="center" vertical="center"/>
    </xf>
    <xf numFmtId="15" fontId="33" fillId="7" borderId="0" xfId="0" applyNumberFormat="1" applyFont="1" applyFill="1" applyBorder="1" applyAlignment="1">
      <alignment horizontal="center" vertical="center" wrapText="1"/>
    </xf>
    <xf numFmtId="165" fontId="37" fillId="0" borderId="7" xfId="0" applyNumberFormat="1" applyFont="1" applyBorder="1" applyAlignment="1">
      <alignment horizontal="right" vertical="center" wrapText="1"/>
    </xf>
    <xf numFmtId="167" fontId="37" fillId="5" borderId="7" xfId="0" quotePrefix="1" applyNumberFormat="1" applyFont="1" applyFill="1" applyBorder="1" applyAlignment="1">
      <alignment vertical="center" wrapText="1"/>
    </xf>
    <xf numFmtId="167" fontId="37" fillId="5" borderId="24" xfId="0" quotePrefix="1" applyNumberFormat="1" applyFont="1" applyFill="1" applyBorder="1" applyAlignment="1">
      <alignment vertical="center" wrapText="1"/>
    </xf>
    <xf numFmtId="167" fontId="37" fillId="5" borderId="0" xfId="0" quotePrefix="1" applyNumberFormat="1" applyFont="1" applyFill="1" applyBorder="1" applyAlignment="1">
      <alignment vertical="center" wrapText="1"/>
    </xf>
    <xf numFmtId="167" fontId="37" fillId="5" borderId="13" xfId="0" quotePrefix="1" applyNumberFormat="1" applyFont="1" applyFill="1" applyBorder="1" applyAlignment="1">
      <alignment vertical="center" wrapText="1"/>
    </xf>
    <xf numFmtId="0" fontId="54" fillId="0" borderId="12" xfId="0" applyFont="1" applyBorder="1" applyAlignment="1">
      <alignment horizontal="center" vertical="center"/>
    </xf>
    <xf numFmtId="0" fontId="54" fillId="0" borderId="0" xfId="0" applyFont="1" applyBorder="1" applyAlignment="1">
      <alignment vertical="center" wrapText="1"/>
    </xf>
    <xf numFmtId="3" fontId="37" fillId="9" borderId="0" xfId="12" applyNumberFormat="1" applyFont="1" applyFill="1" applyBorder="1" applyAlignment="1">
      <alignment horizontal="right" vertical="center"/>
    </xf>
    <xf numFmtId="3" fontId="54" fillId="0" borderId="13" xfId="12" applyNumberFormat="1" applyFont="1" applyBorder="1" applyAlignment="1">
      <alignment horizontal="right" vertical="center"/>
    </xf>
    <xf numFmtId="0" fontId="54" fillId="6" borderId="23" xfId="0" applyFont="1" applyFill="1" applyBorder="1" applyAlignment="1">
      <alignment horizontal="center" vertical="center"/>
    </xf>
    <xf numFmtId="0" fontId="54" fillId="6" borderId="7" xfId="0" applyFont="1" applyFill="1" applyBorder="1" applyAlignment="1">
      <alignment vertical="center" wrapText="1"/>
    </xf>
    <xf numFmtId="165" fontId="54" fillId="6" borderId="24" xfId="0" quotePrefix="1" applyNumberFormat="1" applyFont="1" applyFill="1" applyBorder="1" applyAlignment="1">
      <alignment horizontal="right" vertical="center" wrapText="1"/>
    </xf>
    <xf numFmtId="9" fontId="54" fillId="0" borderId="15" xfId="10" applyFont="1" applyBorder="1" applyAlignment="1">
      <alignment vertical="center"/>
    </xf>
    <xf numFmtId="0" fontId="54" fillId="0" borderId="14" xfId="0" applyFont="1" applyBorder="1" applyAlignment="1">
      <alignment horizontal="center" vertical="center"/>
    </xf>
    <xf numFmtId="165" fontId="37" fillId="6" borderId="24" xfId="0" quotePrefix="1" applyNumberFormat="1" applyFont="1" applyFill="1" applyBorder="1" applyAlignment="1">
      <alignment horizontal="right" vertical="center" wrapText="1"/>
    </xf>
    <xf numFmtId="0" fontId="1" fillId="0" borderId="0" xfId="0" applyFont="1" applyAlignment="1">
      <alignment horizontal="center"/>
    </xf>
    <xf numFmtId="0" fontId="28" fillId="0" borderId="7" xfId="0" applyFont="1" applyBorder="1" applyAlignment="1">
      <alignment horizontal="right" vertical="center" wrapText="1"/>
    </xf>
    <xf numFmtId="14" fontId="37" fillId="0" borderId="0" xfId="0" applyNumberFormat="1" applyFont="1" applyFill="1" applyBorder="1" applyAlignment="1">
      <alignment horizontal="left" vertical="center"/>
    </xf>
    <xf numFmtId="0" fontId="28" fillId="0" borderId="9" xfId="0" applyFont="1" applyFill="1" applyBorder="1" applyAlignment="1">
      <alignment horizontal="center" vertical="center" wrapText="1"/>
    </xf>
    <xf numFmtId="0" fontId="28" fillId="0" borderId="20" xfId="0" applyFont="1" applyFill="1" applyBorder="1" applyAlignment="1">
      <alignment horizontal="center" vertical="center" wrapText="1"/>
    </xf>
    <xf numFmtId="3" fontId="28" fillId="0" borderId="7" xfId="0" applyNumberFormat="1" applyFont="1" applyFill="1" applyBorder="1" applyAlignment="1">
      <alignment horizontal="center" vertical="center" wrapText="1"/>
    </xf>
    <xf numFmtId="10" fontId="28" fillId="0" borderId="7" xfId="10" applyNumberFormat="1" applyFont="1" applyFill="1" applyBorder="1" applyAlignment="1">
      <alignment horizontal="center" vertical="center" wrapText="1"/>
    </xf>
    <xf numFmtId="10" fontId="28" fillId="0" borderId="24" xfId="10" applyNumberFormat="1" applyFont="1" applyFill="1" applyBorder="1" applyAlignment="1">
      <alignment horizontal="center" vertical="center" wrapText="1"/>
    </xf>
    <xf numFmtId="0" fontId="28" fillId="6" borderId="9" xfId="0" applyFont="1" applyFill="1" applyBorder="1" applyAlignment="1">
      <alignment horizontal="right" vertical="center"/>
    </xf>
    <xf numFmtId="0" fontId="37" fillId="6" borderId="9" xfId="0" applyFont="1" applyFill="1" applyBorder="1" applyAlignment="1">
      <alignment horizontal="right" vertical="center"/>
    </xf>
    <xf numFmtId="3" fontId="37" fillId="6" borderId="16" xfId="0" applyNumberFormat="1" applyFont="1" applyFill="1" applyBorder="1" applyAlignment="1">
      <alignment horizontal="right" vertical="center"/>
    </xf>
    <xf numFmtId="0" fontId="37" fillId="6" borderId="16" xfId="0" applyFont="1" applyFill="1" applyBorder="1" applyAlignment="1">
      <alignment horizontal="right" vertical="center"/>
    </xf>
    <xf numFmtId="0" fontId="0" fillId="6" borderId="0" xfId="0" quotePrefix="1" applyFill="1"/>
    <xf numFmtId="10" fontId="28" fillId="0" borderId="19" xfId="10" applyNumberFormat="1" applyFont="1" applyFill="1" applyBorder="1" applyAlignment="1">
      <alignment horizontal="right" vertical="center"/>
    </xf>
    <xf numFmtId="10" fontId="0" fillId="6" borderId="0" xfId="10" applyNumberFormat="1" applyFont="1" applyFill="1"/>
    <xf numFmtId="164" fontId="0" fillId="6" borderId="0" xfId="10" applyNumberFormat="1" applyFont="1" applyFill="1"/>
    <xf numFmtId="43" fontId="0" fillId="6" borderId="0" xfId="12" applyFont="1" applyFill="1"/>
    <xf numFmtId="173" fontId="0" fillId="6" borderId="0" xfId="0" applyNumberFormat="1" applyFill="1"/>
    <xf numFmtId="165" fontId="28" fillId="6" borderId="22" xfId="0" applyNumberFormat="1" applyFont="1" applyFill="1" applyBorder="1" applyAlignment="1">
      <alignment horizontal="right" vertical="center" wrapText="1"/>
    </xf>
    <xf numFmtId="0" fontId="28" fillId="0" borderId="8" xfId="0" applyFont="1" applyBorder="1" applyAlignment="1">
      <alignment vertical="center" wrapText="1"/>
    </xf>
    <xf numFmtId="0" fontId="33" fillId="7" borderId="17" xfId="0" applyFont="1" applyFill="1" applyBorder="1" applyAlignment="1">
      <alignment horizontal="center" vertical="center" wrapText="1"/>
    </xf>
    <xf numFmtId="14" fontId="33" fillId="7" borderId="10" xfId="0" applyNumberFormat="1" applyFont="1" applyFill="1" applyBorder="1" applyAlignment="1">
      <alignment horizontal="center" vertical="center" wrapText="1"/>
    </xf>
    <xf numFmtId="0" fontId="33" fillId="7" borderId="0" xfId="0" applyFont="1" applyFill="1" applyBorder="1" applyAlignment="1">
      <alignment horizontal="center" vertical="center" wrapText="1"/>
    </xf>
    <xf numFmtId="0" fontId="33" fillId="7" borderId="10" xfId="0" applyFont="1" applyFill="1" applyBorder="1" applyAlignment="1">
      <alignment horizontal="center" vertical="center" wrapText="1"/>
    </xf>
    <xf numFmtId="0" fontId="34" fillId="8" borderId="13" xfId="0" applyFont="1" applyFill="1" applyBorder="1" applyAlignment="1">
      <alignment horizontal="center" vertical="center"/>
    </xf>
    <xf numFmtId="0" fontId="34" fillId="8" borderId="13" xfId="0" applyFont="1" applyFill="1" applyBorder="1" applyAlignment="1">
      <alignment horizontal="right" vertical="center"/>
    </xf>
    <xf numFmtId="0" fontId="34" fillId="8" borderId="0" xfId="0" applyFont="1" applyFill="1" applyBorder="1" applyAlignment="1">
      <alignment horizontal="left" vertical="center"/>
    </xf>
    <xf numFmtId="14" fontId="33" fillId="7" borderId="17" xfId="0" applyNumberFormat="1" applyFont="1" applyFill="1" applyBorder="1" applyAlignment="1">
      <alignment horizontal="center" vertical="center" wrapText="1"/>
    </xf>
    <xf numFmtId="14" fontId="33" fillId="7" borderId="11" xfId="0" applyNumberFormat="1" applyFont="1" applyFill="1" applyBorder="1" applyAlignment="1">
      <alignment horizontal="center" vertical="center" wrapText="1"/>
    </xf>
    <xf numFmtId="0" fontId="28" fillId="6" borderId="14" xfId="0" applyFont="1" applyFill="1" applyBorder="1" applyAlignment="1">
      <alignment vertical="center" wrapText="1"/>
    </xf>
    <xf numFmtId="0" fontId="29" fillId="6" borderId="15" xfId="0" applyFont="1" applyFill="1" applyBorder="1" applyAlignment="1">
      <alignment horizontal="center" vertical="center" wrapText="1"/>
    </xf>
    <xf numFmtId="0" fontId="79" fillId="0" borderId="0" xfId="0" applyFont="1"/>
    <xf numFmtId="0" fontId="80" fillId="0" borderId="0" xfId="0" applyFont="1" applyAlignment="1">
      <alignment horizontal="left"/>
    </xf>
    <xf numFmtId="0" fontId="81" fillId="0" borderId="0" xfId="0" applyFont="1"/>
    <xf numFmtId="0" fontId="76" fillId="6" borderId="23" xfId="3" quotePrefix="1" applyFont="1" applyFill="1" applyBorder="1" applyAlignment="1">
      <alignment horizontal="left" vertical="center"/>
    </xf>
    <xf numFmtId="0" fontId="76" fillId="6" borderId="7" xfId="3" applyFont="1" applyFill="1" applyBorder="1" applyAlignment="1">
      <alignment horizontal="center" vertical="center" wrapText="1"/>
    </xf>
    <xf numFmtId="0" fontId="76" fillId="6" borderId="7" xfId="3" applyFont="1" applyFill="1" applyBorder="1" applyAlignment="1">
      <alignment horizontal="left" vertical="center" wrapText="1"/>
    </xf>
    <xf numFmtId="0" fontId="76" fillId="6" borderId="24" xfId="3" applyFont="1" applyFill="1" applyBorder="1" applyAlignment="1">
      <alignment horizontal="left" vertical="center" wrapText="1"/>
    </xf>
    <xf numFmtId="0" fontId="76" fillId="6" borderId="18" xfId="3" quotePrefix="1" applyFont="1" applyFill="1" applyBorder="1" applyAlignment="1">
      <alignment horizontal="left" vertical="center"/>
    </xf>
    <xf numFmtId="0" fontId="76" fillId="6" borderId="20" xfId="3" applyFont="1" applyFill="1" applyBorder="1" applyAlignment="1">
      <alignment horizontal="center" vertical="center" wrapText="1"/>
    </xf>
    <xf numFmtId="0" fontId="76" fillId="6" borderId="20" xfId="3" applyFont="1" applyFill="1" applyBorder="1" applyAlignment="1">
      <alignment horizontal="left" vertical="center" wrapText="1"/>
    </xf>
    <xf numFmtId="0" fontId="76" fillId="6" borderId="19" xfId="3" applyFont="1" applyFill="1" applyBorder="1" applyAlignment="1">
      <alignment horizontal="left" vertical="center" wrapText="1"/>
    </xf>
    <xf numFmtId="0" fontId="76" fillId="6" borderId="12" xfId="3" quotePrefix="1" applyFont="1" applyFill="1" applyBorder="1" applyAlignment="1">
      <alignment horizontal="left" vertical="center"/>
    </xf>
    <xf numFmtId="0" fontId="76" fillId="6" borderId="0" xfId="3" applyFont="1" applyFill="1" applyBorder="1" applyAlignment="1">
      <alignment horizontal="center" vertical="center" wrapText="1"/>
    </xf>
    <xf numFmtId="0" fontId="76" fillId="6" borderId="0" xfId="3" applyFont="1" applyFill="1" applyBorder="1" applyAlignment="1">
      <alignment horizontal="left" vertical="center" wrapText="1"/>
    </xf>
    <xf numFmtId="0" fontId="76" fillId="6" borderId="13" xfId="3" applyFont="1" applyFill="1" applyBorder="1" applyAlignment="1">
      <alignment horizontal="left" vertical="center" wrapText="1"/>
    </xf>
    <xf numFmtId="0" fontId="76" fillId="6" borderId="14" xfId="3" quotePrefix="1" applyFont="1" applyFill="1" applyBorder="1" applyAlignment="1">
      <alignment horizontal="left" vertical="center"/>
    </xf>
    <xf numFmtId="0" fontId="76" fillId="6" borderId="16" xfId="3" applyFont="1" applyFill="1" applyBorder="1" applyAlignment="1">
      <alignment horizontal="center" vertical="center" wrapText="1"/>
    </xf>
    <xf numFmtId="0" fontId="76" fillId="6" borderId="16" xfId="3" applyFont="1" applyFill="1" applyBorder="1" applyAlignment="1">
      <alignment horizontal="left" vertical="center" wrapText="1"/>
    </xf>
    <xf numFmtId="0" fontId="76" fillId="6" borderId="15" xfId="3" applyFont="1" applyFill="1" applyBorder="1" applyAlignment="1">
      <alignment horizontal="left" vertical="center" wrapText="1"/>
    </xf>
    <xf numFmtId="0" fontId="76" fillId="6" borderId="21" xfId="3" applyFont="1" applyFill="1" applyBorder="1" applyAlignment="1">
      <alignment horizontal="center" vertical="center" wrapText="1"/>
    </xf>
    <xf numFmtId="0" fontId="76" fillId="6" borderId="9" xfId="3" applyFont="1" applyFill="1" applyBorder="1" applyAlignment="1">
      <alignment horizontal="left" vertical="center" wrapText="1"/>
    </xf>
    <xf numFmtId="0" fontId="76" fillId="6" borderId="23" xfId="3" applyFont="1" applyFill="1" applyBorder="1" applyAlignment="1">
      <alignment horizontal="center" vertical="center" wrapText="1"/>
    </xf>
    <xf numFmtId="0" fontId="76" fillId="6" borderId="14" xfId="3" applyFont="1" applyFill="1" applyBorder="1" applyAlignment="1">
      <alignment horizontal="center" vertical="center" wrapText="1"/>
    </xf>
    <xf numFmtId="0" fontId="76" fillId="6" borderId="21" xfId="0" applyFont="1" applyFill="1" applyBorder="1" applyAlignment="1">
      <alignment horizontal="center" vertical="center" wrapText="1"/>
    </xf>
    <xf numFmtId="0" fontId="76" fillId="6" borderId="9" xfId="0" applyFont="1" applyFill="1" applyBorder="1" applyAlignment="1">
      <alignment vertical="center" wrapText="1"/>
    </xf>
    <xf numFmtId="0" fontId="76" fillId="6" borderId="22" xfId="0" applyFont="1" applyFill="1" applyBorder="1" applyAlignment="1">
      <alignment vertical="center" wrapText="1"/>
    </xf>
    <xf numFmtId="0" fontId="76" fillId="6" borderId="23" xfId="0" applyFont="1" applyFill="1" applyBorder="1" applyAlignment="1">
      <alignment horizontal="center" vertical="center" wrapText="1"/>
    </xf>
    <xf numFmtId="0" fontId="76" fillId="6" borderId="7" xfId="0" applyFont="1" applyFill="1" applyBorder="1" applyAlignment="1">
      <alignment vertical="center" wrapText="1"/>
    </xf>
    <xf numFmtId="0" fontId="76" fillId="6" borderId="24" xfId="0" applyFont="1" applyFill="1" applyBorder="1" applyAlignment="1">
      <alignment vertical="center" wrapText="1"/>
    </xf>
    <xf numFmtId="0" fontId="76" fillId="6" borderId="23" xfId="0" applyFont="1" applyFill="1" applyBorder="1" applyAlignment="1">
      <alignment horizontal="center" vertical="center"/>
    </xf>
    <xf numFmtId="0" fontId="76" fillId="6" borderId="14" xfId="0" applyFont="1" applyFill="1" applyBorder="1" applyAlignment="1">
      <alignment horizontal="center" vertical="center" wrapText="1"/>
    </xf>
    <xf numFmtId="0" fontId="76" fillId="6" borderId="16" xfId="0" applyFont="1" applyFill="1" applyBorder="1" applyAlignment="1">
      <alignment vertical="center" wrapText="1"/>
    </xf>
    <xf numFmtId="0" fontId="76" fillId="6" borderId="15" xfId="0" applyFont="1" applyFill="1" applyBorder="1" applyAlignment="1">
      <alignment vertical="center" wrapText="1"/>
    </xf>
    <xf numFmtId="0" fontId="14" fillId="6" borderId="0" xfId="0" applyFont="1" applyFill="1"/>
    <xf numFmtId="0" fontId="76" fillId="6" borderId="12" xfId="3" applyFont="1" applyFill="1" applyBorder="1" applyAlignment="1">
      <alignment horizontal="center" vertical="center" wrapText="1"/>
    </xf>
    <xf numFmtId="0" fontId="9" fillId="0" borderId="0" xfId="0" applyFont="1" applyAlignment="1">
      <alignment horizontal="left" vertical="center" wrapText="1"/>
    </xf>
    <xf numFmtId="0" fontId="33" fillId="7" borderId="12" xfId="0" applyFont="1" applyFill="1" applyBorder="1" applyAlignment="1">
      <alignment horizontal="center" wrapText="1"/>
    </xf>
    <xf numFmtId="0" fontId="33" fillId="7" borderId="0" xfId="0" applyFont="1" applyFill="1" applyBorder="1" applyAlignment="1">
      <alignment horizontal="center" wrapText="1"/>
    </xf>
    <xf numFmtId="0" fontId="33" fillId="7" borderId="13" xfId="0" applyFont="1" applyFill="1" applyBorder="1" applyAlignment="1">
      <alignment horizontal="center" wrapText="1"/>
    </xf>
    <xf numFmtId="0" fontId="21" fillId="0" borderId="0" xfId="0" applyFont="1" applyAlignment="1"/>
    <xf numFmtId="0" fontId="1" fillId="0" borderId="0" xfId="0" applyFont="1" applyFill="1" applyAlignment="1">
      <alignment vertical="center" wrapText="1"/>
    </xf>
    <xf numFmtId="0" fontId="1" fillId="0" borderId="16" xfId="0" applyFont="1" applyFill="1" applyBorder="1" applyAlignment="1">
      <alignment vertical="center" wrapText="1"/>
    </xf>
    <xf numFmtId="38" fontId="34" fillId="9" borderId="13" xfId="0" applyNumberFormat="1" applyFont="1" applyFill="1" applyBorder="1" applyAlignment="1">
      <alignment vertical="center" wrapText="1"/>
    </xf>
    <xf numFmtId="0" fontId="82" fillId="0" borderId="0" xfId="0" applyFont="1" applyAlignment="1">
      <alignment vertical="center"/>
    </xf>
    <xf numFmtId="14" fontId="82" fillId="0" borderId="0" xfId="0" applyNumberFormat="1" applyFont="1" applyFill="1" applyBorder="1" applyAlignment="1">
      <alignment horizontal="left" vertical="center"/>
    </xf>
    <xf numFmtId="14" fontId="62" fillId="0" borderId="0" xfId="0" applyNumberFormat="1" applyFont="1" applyFill="1" applyBorder="1" applyAlignment="1">
      <alignment horizontal="left" vertical="center"/>
    </xf>
    <xf numFmtId="3" fontId="82" fillId="0" borderId="0" xfId="0" applyNumberFormat="1" applyFont="1" applyFill="1" applyBorder="1" applyAlignment="1">
      <alignment vertical="center"/>
    </xf>
    <xf numFmtId="3" fontId="62" fillId="0" borderId="0" xfId="0" applyNumberFormat="1" applyFont="1" applyFill="1" applyBorder="1" applyAlignment="1">
      <alignment vertical="center"/>
    </xf>
    <xf numFmtId="3" fontId="62" fillId="0" borderId="0" xfId="0" applyNumberFormat="1" applyFont="1" applyFill="1" applyBorder="1" applyAlignment="1">
      <alignment horizontal="center" vertical="center"/>
    </xf>
    <xf numFmtId="0" fontId="29" fillId="6" borderId="24" xfId="0" applyFont="1" applyFill="1" applyBorder="1" applyAlignment="1">
      <alignment horizontal="center" vertical="center" wrapText="1"/>
    </xf>
    <xf numFmtId="1" fontId="28" fillId="0" borderId="9" xfId="12" applyNumberFormat="1" applyFont="1" applyFill="1" applyBorder="1" applyAlignment="1">
      <alignment vertical="center" wrapText="1"/>
    </xf>
    <xf numFmtId="1" fontId="28" fillId="0" borderId="0" xfId="12" applyNumberFormat="1" applyFont="1" applyFill="1" applyBorder="1" applyAlignment="1">
      <alignment vertical="center" wrapText="1"/>
    </xf>
    <xf numFmtId="1" fontId="28" fillId="0" borderId="0" xfId="12" applyNumberFormat="1" applyFont="1" applyBorder="1" applyAlignment="1">
      <alignment vertical="center" wrapText="1"/>
    </xf>
    <xf numFmtId="3" fontId="54" fillId="0" borderId="0" xfId="0" applyNumberFormat="1" applyFont="1" applyFill="1" applyBorder="1" applyAlignment="1">
      <alignment horizontal="right" vertical="center" wrapText="1"/>
    </xf>
    <xf numFmtId="10" fontId="54" fillId="0" borderId="0" xfId="10" applyNumberFormat="1" applyFont="1" applyFill="1" applyBorder="1" applyAlignment="1">
      <alignment horizontal="right" vertical="center" wrapText="1"/>
    </xf>
    <xf numFmtId="3" fontId="54" fillId="9" borderId="0" xfId="0" applyNumberFormat="1" applyFont="1" applyFill="1" applyBorder="1" applyAlignment="1">
      <alignment horizontal="right" vertical="center" wrapText="1"/>
    </xf>
    <xf numFmtId="3" fontId="54" fillId="6" borderId="0" xfId="0" applyNumberFormat="1" applyFont="1" applyFill="1" applyBorder="1" applyAlignment="1">
      <alignment horizontal="right" vertical="center" wrapText="1"/>
    </xf>
    <xf numFmtId="3" fontId="54" fillId="0" borderId="13" xfId="0" applyNumberFormat="1" applyFont="1" applyFill="1" applyBorder="1" applyAlignment="1">
      <alignment horizontal="right" vertical="center" wrapText="1"/>
    </xf>
    <xf numFmtId="0" fontId="59" fillId="0" borderId="0" xfId="0" applyFont="1" applyFill="1" applyAlignment="1">
      <alignment vertical="center"/>
    </xf>
    <xf numFmtId="0" fontId="37" fillId="0" borderId="7" xfId="0" applyFont="1" applyFill="1" applyBorder="1" applyAlignment="1">
      <alignment horizontal="left" vertical="center"/>
    </xf>
    <xf numFmtId="168" fontId="37" fillId="0" borderId="7" xfId="12" applyNumberFormat="1" applyFont="1" applyFill="1" applyBorder="1" applyAlignment="1">
      <alignment horizontal="center" vertical="center" wrapText="1"/>
    </xf>
    <xf numFmtId="168" fontId="28" fillId="0" borderId="7" xfId="12" applyNumberFormat="1" applyFont="1" applyFill="1" applyBorder="1" applyAlignment="1">
      <alignment horizontal="center" vertical="center" wrapText="1"/>
    </xf>
    <xf numFmtId="168" fontId="37" fillId="0" borderId="9" xfId="12" applyNumberFormat="1" applyFont="1" applyFill="1" applyBorder="1" applyAlignment="1">
      <alignment horizontal="center" vertical="center" wrapText="1"/>
    </xf>
    <xf numFmtId="168" fontId="37" fillId="0" borderId="24" xfId="12" applyNumberFormat="1" applyFont="1" applyFill="1" applyBorder="1" applyAlignment="1">
      <alignment horizontal="center" vertical="center" wrapText="1"/>
    </xf>
    <xf numFmtId="0" fontId="60" fillId="0" borderId="0" xfId="0" applyFont="1" applyFill="1" applyAlignment="1">
      <alignment vertical="center"/>
    </xf>
    <xf numFmtId="168" fontId="28" fillId="0" borderId="9" xfId="12" applyNumberFormat="1" applyFont="1" applyFill="1" applyBorder="1" applyAlignment="1">
      <alignment horizontal="center" vertical="center" wrapText="1"/>
    </xf>
    <xf numFmtId="168" fontId="28" fillId="0" borderId="22" xfId="12" applyNumberFormat="1" applyFont="1" applyFill="1" applyBorder="1" applyAlignment="1">
      <alignment horizontal="center" vertical="center" wrapText="1"/>
    </xf>
    <xf numFmtId="168" fontId="28" fillId="0" borderId="24" xfId="12" applyNumberFormat="1" applyFont="1" applyFill="1" applyBorder="1" applyAlignment="1">
      <alignment horizontal="center" vertical="center" wrapText="1"/>
    </xf>
    <xf numFmtId="0" fontId="28" fillId="6" borderId="22" xfId="0" applyFont="1" applyFill="1" applyBorder="1" applyAlignment="1">
      <alignment horizontal="right" vertical="center"/>
    </xf>
    <xf numFmtId="0" fontId="37" fillId="9" borderId="9" xfId="0" applyFont="1" applyFill="1" applyBorder="1" applyAlignment="1">
      <alignment horizontal="right" vertical="center"/>
    </xf>
    <xf numFmtId="0" fontId="28" fillId="6" borderId="13" xfId="0" applyFont="1" applyFill="1" applyBorder="1" applyAlignment="1">
      <alignment horizontal="center" vertical="center" wrapText="1"/>
    </xf>
    <xf numFmtId="0" fontId="33" fillId="7" borderId="17" xfId="0" applyFont="1" applyFill="1" applyBorder="1" applyAlignment="1">
      <alignment horizontal="center" vertical="center" wrapText="1"/>
    </xf>
    <xf numFmtId="14" fontId="33" fillId="7" borderId="10" xfId="0" applyNumberFormat="1" applyFont="1" applyFill="1" applyBorder="1" applyAlignment="1">
      <alignment horizontal="center" vertical="center" wrapText="1"/>
    </xf>
    <xf numFmtId="14" fontId="33" fillId="7" borderId="12" xfId="0" applyNumberFormat="1" applyFont="1" applyFill="1" applyBorder="1" applyAlignment="1">
      <alignment horizontal="center" vertical="center" wrapText="1"/>
    </xf>
    <xf numFmtId="0" fontId="33" fillId="7" borderId="0" xfId="0" applyFont="1" applyFill="1" applyBorder="1" applyAlignment="1">
      <alignment horizontal="center" vertical="center" wrapText="1"/>
    </xf>
    <xf numFmtId="14" fontId="27" fillId="7" borderId="10" xfId="0" applyNumberFormat="1" applyFont="1" applyFill="1" applyBorder="1" applyAlignment="1">
      <alignment horizontal="center" vertical="center" wrapText="1"/>
    </xf>
    <xf numFmtId="0" fontId="27" fillId="7" borderId="17" xfId="0" applyFont="1" applyFill="1" applyBorder="1" applyAlignment="1">
      <alignment horizontal="center" vertical="center" wrapText="1"/>
    </xf>
    <xf numFmtId="0" fontId="33" fillId="7" borderId="10" xfId="0" applyFont="1" applyFill="1" applyBorder="1" applyAlignment="1">
      <alignment horizontal="center" vertical="center" wrapText="1"/>
    </xf>
    <xf numFmtId="0" fontId="33" fillId="7" borderId="17" xfId="0" applyNumberFormat="1" applyFont="1" applyFill="1" applyBorder="1" applyAlignment="1">
      <alignment horizontal="center" vertical="center" wrapText="1"/>
    </xf>
    <xf numFmtId="0" fontId="33" fillId="7" borderId="0" xfId="0" applyNumberFormat="1" applyFont="1" applyFill="1" applyBorder="1" applyAlignment="1">
      <alignment horizontal="center" vertical="center" wrapText="1"/>
    </xf>
    <xf numFmtId="0" fontId="33" fillId="7" borderId="11" xfId="0" applyNumberFormat="1" applyFont="1" applyFill="1" applyBorder="1" applyAlignment="1">
      <alignment horizontal="center" vertical="center" wrapText="1"/>
    </xf>
    <xf numFmtId="0" fontId="25" fillId="6" borderId="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33" fillId="7" borderId="10" xfId="0" applyNumberFormat="1" applyFont="1" applyFill="1" applyBorder="1" applyAlignment="1">
      <alignment horizontal="center" vertical="center" wrapText="1"/>
    </xf>
    <xf numFmtId="0" fontId="33" fillId="7" borderId="12" xfId="0" applyNumberFormat="1" applyFont="1" applyFill="1" applyBorder="1" applyAlignment="1">
      <alignment horizontal="center" vertical="center" wrapText="1"/>
    </xf>
    <xf numFmtId="0" fontId="33" fillId="7" borderId="13" xfId="0" applyNumberFormat="1" applyFont="1" applyFill="1" applyBorder="1" applyAlignment="1">
      <alignment horizontal="center" vertical="center" wrapText="1"/>
    </xf>
    <xf numFmtId="0" fontId="34" fillId="8" borderId="12"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13" xfId="0" applyFont="1" applyFill="1" applyBorder="1" applyAlignment="1">
      <alignment horizontal="center" vertical="center"/>
    </xf>
    <xf numFmtId="0" fontId="34" fillId="8" borderId="12" xfId="0" applyFont="1" applyFill="1" applyBorder="1" applyAlignment="1">
      <alignment horizontal="right" vertical="center"/>
    </xf>
    <xf numFmtId="0" fontId="34" fillId="8" borderId="0" xfId="0" applyFont="1" applyFill="1" applyBorder="1" applyAlignment="1">
      <alignment horizontal="right" vertical="center"/>
    </xf>
    <xf numFmtId="0" fontId="34" fillId="8" borderId="13" xfId="0" applyFont="1" applyFill="1" applyBorder="1" applyAlignment="1">
      <alignment horizontal="right" vertical="center"/>
    </xf>
    <xf numFmtId="0" fontId="40" fillId="0" borderId="0" xfId="0" applyFont="1" applyBorder="1" applyAlignment="1">
      <alignment vertical="center" wrapText="1"/>
    </xf>
    <xf numFmtId="0" fontId="33" fillId="7" borderId="11" xfId="0" applyFont="1" applyFill="1" applyBorder="1" applyAlignment="1">
      <alignment horizontal="center" vertical="center" wrapText="1"/>
    </xf>
    <xf numFmtId="0" fontId="33" fillId="7" borderId="13" xfId="0" applyFont="1" applyFill="1" applyBorder="1" applyAlignment="1">
      <alignment horizontal="center" vertical="center" wrapText="1"/>
    </xf>
    <xf numFmtId="0" fontId="33" fillId="7" borderId="29" xfId="0" applyNumberFormat="1" applyFont="1" applyFill="1" applyBorder="1" applyAlignment="1">
      <alignment horizontal="center" vertical="center" wrapText="1"/>
    </xf>
    <xf numFmtId="0" fontId="33" fillId="7" borderId="30" xfId="0" applyNumberFormat="1" applyFont="1" applyFill="1" applyBorder="1" applyAlignment="1">
      <alignment horizontal="center" vertical="center" wrapText="1"/>
    </xf>
    <xf numFmtId="0" fontId="33" fillId="7" borderId="31" xfId="0" applyNumberFormat="1" applyFont="1" applyFill="1" applyBorder="1" applyAlignment="1">
      <alignment horizontal="center" vertical="center" wrapText="1"/>
    </xf>
    <xf numFmtId="0" fontId="33" fillId="7" borderId="17" xfId="0" applyFont="1" applyFill="1" applyBorder="1" applyAlignment="1">
      <alignment horizontal="center" vertical="center"/>
    </xf>
    <xf numFmtId="0" fontId="33" fillId="7" borderId="11" xfId="0" applyFont="1" applyFill="1" applyBorder="1" applyAlignment="1">
      <alignment horizontal="center" vertical="center"/>
    </xf>
    <xf numFmtId="0" fontId="76" fillId="6" borderId="13" xfId="3" applyFont="1" applyFill="1" applyBorder="1" applyAlignment="1">
      <alignment horizontal="left" vertical="center" wrapText="1"/>
    </xf>
    <xf numFmtId="0" fontId="76" fillId="6" borderId="22" xfId="3" applyFont="1" applyFill="1" applyBorder="1" applyAlignment="1">
      <alignment horizontal="left" vertical="center" wrapText="1"/>
    </xf>
    <xf numFmtId="0" fontId="34" fillId="8" borderId="12" xfId="0" applyFont="1" applyFill="1" applyBorder="1" applyAlignment="1">
      <alignment horizontal="left" vertical="center"/>
    </xf>
    <xf numFmtId="0" fontId="34" fillId="8" borderId="0" xfId="0" applyFont="1" applyFill="1" applyBorder="1" applyAlignment="1">
      <alignment horizontal="left" vertical="center"/>
    </xf>
    <xf numFmtId="0" fontId="28" fillId="9" borderId="0" xfId="0" applyFont="1" applyFill="1" applyBorder="1" applyAlignment="1">
      <alignment vertical="center" wrapText="1"/>
    </xf>
    <xf numFmtId="0" fontId="6" fillId="0" borderId="0" xfId="0" applyFont="1" applyAlignment="1">
      <alignment horizontal="left" vertical="center" wrapText="1"/>
    </xf>
    <xf numFmtId="167" fontId="29" fillId="9" borderId="0" xfId="0" applyNumberFormat="1" applyFont="1" applyFill="1" applyBorder="1" applyAlignment="1">
      <alignment vertical="center" wrapText="1"/>
    </xf>
    <xf numFmtId="167" fontId="28" fillId="9" borderId="7" xfId="0" applyNumberFormat="1" applyFont="1" applyFill="1" applyBorder="1" applyAlignment="1">
      <alignment vertical="center" wrapText="1"/>
    </xf>
    <xf numFmtId="0" fontId="29" fillId="9" borderId="7" xfId="0" applyFont="1" applyFill="1" applyBorder="1" applyAlignment="1">
      <alignment horizontal="center" vertical="center"/>
    </xf>
    <xf numFmtId="0" fontId="29" fillId="9" borderId="16" xfId="0" applyFont="1" applyFill="1" applyBorder="1" applyAlignment="1">
      <alignment horizontal="center" vertical="center"/>
    </xf>
    <xf numFmtId="0" fontId="29" fillId="9" borderId="9" xfId="0" applyFont="1" applyFill="1" applyBorder="1" applyAlignment="1">
      <alignment horizontal="center" vertical="center"/>
    </xf>
    <xf numFmtId="0" fontId="34" fillId="8" borderId="13" xfId="0" applyFont="1" applyFill="1" applyBorder="1" applyAlignment="1">
      <alignment horizontal="left" vertical="center"/>
    </xf>
    <xf numFmtId="167" fontId="38" fillId="9" borderId="7" xfId="0" applyNumberFormat="1" applyFont="1" applyFill="1" applyBorder="1" applyAlignment="1">
      <alignment vertical="center" wrapText="1"/>
    </xf>
    <xf numFmtId="15" fontId="33" fillId="7" borderId="10" xfId="0" applyNumberFormat="1" applyFont="1" applyFill="1" applyBorder="1" applyAlignment="1">
      <alignment horizontal="center" vertical="center" wrapText="1"/>
    </xf>
    <xf numFmtId="15" fontId="33" fillId="7" borderId="17" xfId="0" applyNumberFormat="1" applyFont="1" applyFill="1" applyBorder="1" applyAlignment="1">
      <alignment horizontal="center" vertical="center" wrapText="1"/>
    </xf>
    <xf numFmtId="15" fontId="33" fillId="7" borderId="12" xfId="0" applyNumberFormat="1" applyFont="1" applyFill="1" applyBorder="1" applyAlignment="1">
      <alignment horizontal="center" vertical="center" wrapText="1"/>
    </xf>
    <xf numFmtId="15" fontId="33" fillId="7" borderId="0" xfId="0" applyNumberFormat="1" applyFont="1" applyFill="1" applyBorder="1" applyAlignment="1">
      <alignment horizontal="center" vertical="center" wrapText="1"/>
    </xf>
    <xf numFmtId="1" fontId="34" fillId="8" borderId="12" xfId="0" applyNumberFormat="1" applyFont="1" applyFill="1" applyBorder="1" applyAlignment="1">
      <alignment horizontal="center" vertical="center" wrapText="1"/>
    </xf>
    <xf numFmtId="1" fontId="34" fillId="8" borderId="0" xfId="0" applyNumberFormat="1" applyFont="1" applyFill="1" applyBorder="1" applyAlignment="1">
      <alignment horizontal="center" vertical="center" wrapText="1"/>
    </xf>
    <xf numFmtId="1" fontId="34" fillId="8" borderId="13" xfId="0" applyNumberFormat="1" applyFont="1" applyFill="1" applyBorder="1" applyAlignment="1">
      <alignment horizontal="center" vertical="center" wrapText="1"/>
    </xf>
    <xf numFmtId="15" fontId="33" fillId="7" borderId="11" xfId="0" applyNumberFormat="1" applyFont="1" applyFill="1" applyBorder="1" applyAlignment="1">
      <alignment horizontal="center" vertical="center" wrapText="1"/>
    </xf>
    <xf numFmtId="15" fontId="33" fillId="7" borderId="13" xfId="0" applyNumberFormat="1" applyFont="1" applyFill="1" applyBorder="1" applyAlignment="1">
      <alignment horizontal="center" vertical="center" wrapText="1"/>
    </xf>
    <xf numFmtId="165" fontId="37" fillId="0" borderId="7" xfId="12" applyNumberFormat="1" applyFont="1" applyBorder="1" applyAlignment="1">
      <alignment horizontal="center" vertical="center" wrapText="1"/>
    </xf>
    <xf numFmtId="1" fontId="37" fillId="0" borderId="7" xfId="0" applyNumberFormat="1" applyFont="1" applyFill="1" applyBorder="1" applyAlignment="1">
      <alignment horizontal="right" vertical="center" wrapText="1"/>
    </xf>
    <xf numFmtId="165" fontId="37" fillId="0" borderId="7" xfId="0" applyNumberFormat="1" applyFont="1" applyBorder="1" applyAlignment="1">
      <alignment horizontal="right" vertical="center" wrapText="1"/>
    </xf>
    <xf numFmtId="0" fontId="33" fillId="7" borderId="0" xfId="0" applyFont="1" applyFill="1" applyBorder="1" applyAlignment="1">
      <alignment horizontal="center" vertical="center"/>
    </xf>
    <xf numFmtId="49" fontId="1" fillId="6" borderId="0" xfId="0" applyNumberFormat="1" applyFont="1" applyFill="1" applyAlignment="1">
      <alignment horizontal="justify" vertical="center" wrapText="1"/>
    </xf>
    <xf numFmtId="49" fontId="3" fillId="6" borderId="0" xfId="0" applyNumberFormat="1" applyFont="1" applyFill="1" applyBorder="1" applyAlignment="1">
      <alignment horizontal="justify" vertical="center" wrapText="1"/>
    </xf>
    <xf numFmtId="49" fontId="1" fillId="6" borderId="0" xfId="0" applyNumberFormat="1" applyFont="1" applyFill="1" applyBorder="1" applyAlignment="1">
      <alignment vertical="center" wrapText="1"/>
    </xf>
    <xf numFmtId="49" fontId="1" fillId="6" borderId="0" xfId="0" applyNumberFormat="1" applyFont="1" applyFill="1" applyAlignment="1">
      <alignment vertical="center" wrapText="1"/>
    </xf>
    <xf numFmtId="49" fontId="1" fillId="6" borderId="0" xfId="0" applyNumberFormat="1" applyFont="1" applyFill="1" applyBorder="1" applyAlignment="1"/>
    <xf numFmtId="49" fontId="1" fillId="6" borderId="0" xfId="0" applyNumberFormat="1" applyFont="1" applyFill="1" applyAlignment="1"/>
    <xf numFmtId="0" fontId="33" fillId="7" borderId="10" xfId="0" applyFont="1" applyFill="1" applyBorder="1" applyAlignment="1">
      <alignment horizontal="center" vertical="center"/>
    </xf>
    <xf numFmtId="0" fontId="33" fillId="7" borderId="12" xfId="0" applyFont="1" applyFill="1" applyBorder="1" applyAlignment="1">
      <alignment horizontal="center" vertical="center"/>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49" fontId="1" fillId="0" borderId="0" xfId="0" applyNumberFormat="1" applyFont="1" applyFill="1" applyBorder="1" applyAlignment="1">
      <alignment vertical="center" wrapText="1"/>
    </xf>
    <xf numFmtId="49" fontId="1" fillId="0" borderId="0" xfId="0" applyNumberFormat="1"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33" fillId="7" borderId="12" xfId="0" applyFont="1" applyFill="1" applyBorder="1" applyAlignment="1">
      <alignment horizontal="center" vertical="center" wrapText="1"/>
    </xf>
    <xf numFmtId="0" fontId="0" fillId="6" borderId="0" xfId="0" applyFill="1" applyAlignment="1">
      <alignment horizontal="left" vertical="center" wrapText="1"/>
    </xf>
    <xf numFmtId="0" fontId="54" fillId="6" borderId="12" xfId="0" applyFont="1" applyFill="1" applyBorder="1" applyAlignment="1">
      <alignment horizontal="center" vertical="center" wrapText="1"/>
    </xf>
    <xf numFmtId="0" fontId="54" fillId="6" borderId="0" xfId="0" applyFont="1" applyFill="1" applyBorder="1" applyAlignment="1">
      <alignment horizontal="center" vertical="center" wrapText="1"/>
    </xf>
    <xf numFmtId="0" fontId="54" fillId="6" borderId="12" xfId="0" applyFont="1" applyFill="1" applyBorder="1" applyAlignment="1">
      <alignment horizontal="left" vertical="center" wrapText="1"/>
    </xf>
    <xf numFmtId="0" fontId="54" fillId="6" borderId="0" xfId="0" applyFont="1" applyFill="1" applyBorder="1" applyAlignment="1">
      <alignment horizontal="left" vertical="center" wrapText="1"/>
    </xf>
    <xf numFmtId="14" fontId="33" fillId="7" borderId="0" xfId="0" applyNumberFormat="1" applyFont="1" applyFill="1" applyBorder="1" applyAlignment="1">
      <alignment horizontal="center" vertical="center" wrapText="1"/>
    </xf>
    <xf numFmtId="14" fontId="33" fillId="7" borderId="17" xfId="0" applyNumberFormat="1" applyFont="1" applyFill="1" applyBorder="1" applyAlignment="1">
      <alignment horizontal="center" vertical="center" wrapText="1"/>
    </xf>
    <xf numFmtId="0" fontId="54" fillId="6" borderId="45" xfId="0" applyFont="1" applyFill="1" applyBorder="1" applyAlignment="1">
      <alignment horizontal="center" vertical="center" wrapText="1"/>
    </xf>
    <xf numFmtId="0" fontId="54" fillId="6" borderId="44" xfId="0" applyFont="1" applyFill="1" applyBorder="1" applyAlignment="1">
      <alignment horizontal="center" vertical="center" wrapText="1"/>
    </xf>
    <xf numFmtId="0" fontId="54" fillId="6" borderId="27" xfId="0" applyFont="1" applyFill="1" applyBorder="1" applyAlignment="1">
      <alignment horizontal="center" vertical="center" wrapText="1"/>
    </xf>
    <xf numFmtId="0" fontId="54" fillId="6" borderId="46" xfId="0" applyFont="1" applyFill="1" applyBorder="1" applyAlignment="1">
      <alignment horizontal="center" vertical="center" wrapText="1"/>
    </xf>
    <xf numFmtId="0" fontId="54" fillId="6" borderId="14" xfId="0" applyFont="1" applyFill="1" applyBorder="1" applyAlignment="1">
      <alignment horizontal="center" vertical="center" wrapText="1"/>
    </xf>
    <xf numFmtId="0" fontId="54" fillId="0" borderId="45" xfId="0" applyFont="1" applyFill="1" applyBorder="1" applyAlignment="1">
      <alignment horizontal="center" vertical="center" wrapText="1"/>
    </xf>
    <xf numFmtId="0" fontId="54" fillId="0" borderId="44" xfId="0" applyFont="1" applyFill="1" applyBorder="1" applyAlignment="1">
      <alignment horizontal="center" vertical="center" wrapText="1"/>
    </xf>
    <xf numFmtId="0" fontId="54" fillId="0" borderId="27" xfId="0" applyFont="1" applyFill="1" applyBorder="1" applyAlignment="1">
      <alignment horizontal="center" vertical="center" wrapText="1"/>
    </xf>
    <xf numFmtId="0" fontId="54" fillId="6" borderId="4" xfId="0" applyFont="1" applyFill="1" applyBorder="1" applyAlignment="1">
      <alignment horizontal="center" vertical="center" wrapText="1"/>
    </xf>
    <xf numFmtId="0" fontId="54" fillId="6" borderId="1" xfId="0" applyFont="1" applyFill="1" applyBorder="1" applyAlignment="1">
      <alignment horizontal="center" vertical="center" wrapText="1"/>
    </xf>
    <xf numFmtId="0" fontId="54" fillId="0" borderId="1" xfId="0" applyFont="1" applyBorder="1" applyAlignment="1">
      <alignment horizontal="center" vertical="center" wrapText="1"/>
    </xf>
    <xf numFmtId="0" fontId="54" fillId="0" borderId="6" xfId="0" applyFont="1" applyBorder="1" applyAlignment="1">
      <alignment horizontal="center" vertical="center" wrapText="1"/>
    </xf>
    <xf numFmtId="14" fontId="33" fillId="7" borderId="13" xfId="0" applyNumberFormat="1" applyFont="1" applyFill="1" applyBorder="1" applyAlignment="1">
      <alignment horizontal="center" vertical="center" wrapText="1"/>
    </xf>
    <xf numFmtId="14" fontId="33" fillId="7" borderId="11" xfId="0" applyNumberFormat="1" applyFont="1" applyFill="1" applyBorder="1" applyAlignment="1">
      <alignment horizontal="center" vertical="center" wrapText="1"/>
    </xf>
    <xf numFmtId="14" fontId="33" fillId="7" borderId="0" xfId="0" applyNumberFormat="1" applyFont="1" applyFill="1" applyBorder="1" applyAlignment="1">
      <alignment horizontal="center" wrapText="1"/>
    </xf>
    <xf numFmtId="14" fontId="33" fillId="7" borderId="13" xfId="0" applyNumberFormat="1" applyFont="1" applyFill="1" applyBorder="1" applyAlignment="1">
      <alignment horizontal="center" wrapText="1"/>
    </xf>
    <xf numFmtId="0" fontId="54" fillId="6" borderId="6" xfId="0" applyFont="1" applyFill="1" applyBorder="1" applyAlignment="1">
      <alignment horizontal="center" vertical="center" wrapText="1"/>
    </xf>
    <xf numFmtId="1" fontId="25" fillId="6" borderId="0" xfId="0" applyNumberFormat="1" applyFont="1" applyFill="1" applyBorder="1" applyAlignment="1">
      <alignment horizontal="left" vertical="center" wrapText="1"/>
    </xf>
    <xf numFmtId="169" fontId="33" fillId="7" borderId="17" xfId="0" applyNumberFormat="1" applyFont="1" applyFill="1" applyBorder="1" applyAlignment="1">
      <alignment horizontal="center" vertical="center" wrapText="1"/>
    </xf>
    <xf numFmtId="169" fontId="33" fillId="7" borderId="11" xfId="0" applyNumberFormat="1" applyFont="1" applyFill="1" applyBorder="1" applyAlignment="1">
      <alignment horizontal="center" vertical="center" wrapText="1"/>
    </xf>
    <xf numFmtId="169" fontId="33" fillId="7" borderId="0" xfId="0" applyNumberFormat="1" applyFont="1" applyFill="1" applyBorder="1" applyAlignment="1">
      <alignment horizontal="center" vertical="center" wrapText="1"/>
    </xf>
    <xf numFmtId="169" fontId="33" fillId="7" borderId="13" xfId="0" applyNumberFormat="1" applyFont="1" applyFill="1" applyBorder="1" applyAlignment="1">
      <alignment horizontal="center" vertical="center" wrapText="1"/>
    </xf>
    <xf numFmtId="49" fontId="33" fillId="7" borderId="17" xfId="0" applyNumberFormat="1" applyFont="1" applyFill="1" applyBorder="1" applyAlignment="1">
      <alignment horizontal="center" vertical="center" wrapText="1"/>
    </xf>
    <xf numFmtId="49" fontId="33" fillId="7" borderId="0" xfId="0" applyNumberFormat="1" applyFont="1" applyFill="1" applyBorder="1" applyAlignment="1">
      <alignment horizontal="center" vertical="center" wrapText="1"/>
    </xf>
    <xf numFmtId="49" fontId="33" fillId="7" borderId="11" xfId="0" applyNumberFormat="1" applyFont="1" applyFill="1" applyBorder="1" applyAlignment="1">
      <alignment horizontal="center" vertical="center" wrapText="1"/>
    </xf>
    <xf numFmtId="49" fontId="33" fillId="7" borderId="13" xfId="0" applyNumberFormat="1" applyFont="1" applyFill="1" applyBorder="1" applyAlignment="1">
      <alignment horizontal="center" vertical="center" wrapText="1"/>
    </xf>
    <xf numFmtId="38" fontId="34" fillId="8" borderId="12" xfId="0" applyNumberFormat="1" applyFont="1" applyFill="1" applyBorder="1" applyAlignment="1">
      <alignment horizontal="left" wrapText="1"/>
    </xf>
    <xf numFmtId="38" fontId="34" fillId="8" borderId="0" xfId="0" applyNumberFormat="1" applyFont="1" applyFill="1" applyBorder="1" applyAlignment="1">
      <alignment horizontal="left" wrapText="1"/>
    </xf>
  </cellXfs>
  <cellStyles count="18">
    <cellStyle name="=C:\WINNT35\SYSTEM32\COMMAND.COM" xfId="3" xr:uid="{00000000-0005-0000-0000-000000000000}"/>
    <cellStyle name="Comma" xfId="12" builtinId="3"/>
    <cellStyle name="Comma 2" xfId="16" xr:uid="{00000000-0005-0000-0000-000002000000}"/>
    <cellStyle name="Comma 3" xfId="13" xr:uid="{00000000-0005-0000-0000-000003000000}"/>
    <cellStyle name="greyed" xfId="6" xr:uid="{00000000-0005-0000-0000-000004000000}"/>
    <cellStyle name="Heading 1 2" xfId="1" xr:uid="{00000000-0005-0000-0000-000005000000}"/>
    <cellStyle name="Heading 2 2" xfId="4" xr:uid="{00000000-0005-0000-0000-000006000000}"/>
    <cellStyle name="HeadingTable" xfId="5" xr:uid="{00000000-0005-0000-0000-000007000000}"/>
    <cellStyle name="Normal" xfId="0" builtinId="0"/>
    <cellStyle name="Normal 2" xfId="2" xr:uid="{00000000-0005-0000-0000-000009000000}"/>
    <cellStyle name="Normal 2 2" xfId="9" xr:uid="{00000000-0005-0000-0000-00000A000000}"/>
    <cellStyle name="Normal 2 2 2" xfId="8" xr:uid="{00000000-0005-0000-0000-00000B000000}"/>
    <cellStyle name="Normal 2 3" xfId="14" xr:uid="{00000000-0005-0000-0000-00000C000000}"/>
    <cellStyle name="Normal 2_CEBS 2009 38 Annex 1 (CP06rev2 FINREP templates)" xfId="11" xr:uid="{00000000-0005-0000-0000-00000D000000}"/>
    <cellStyle name="Normal 4" xfId="17" xr:uid="{00000000-0005-0000-0000-00000E000000}"/>
    <cellStyle name="optionalExposure" xfId="7" xr:uid="{00000000-0005-0000-0000-00000F000000}"/>
    <cellStyle name="Percent" xfId="10" builtinId="5"/>
    <cellStyle name="Percent 2" xfId="15" xr:uid="{00000000-0005-0000-0000-000011000000}"/>
  </cellStyles>
  <dxfs count="13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4C4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16.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6.xml"/><Relationship Id="rId79" Type="http://schemas.openxmlformats.org/officeDocument/2006/relationships/externalLink" Target="externalLinks/externalLink11.xml"/><Relationship Id="rId5" Type="http://schemas.openxmlformats.org/officeDocument/2006/relationships/worksheet" Target="worksheets/sheet5.xml"/><Relationship Id="rId90" Type="http://schemas.openxmlformats.org/officeDocument/2006/relationships/customXml" Target="../customXml/item1.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1.xml"/><Relationship Id="rId77" Type="http://schemas.openxmlformats.org/officeDocument/2006/relationships/externalLink" Target="externalLinks/externalLink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4.xml"/><Relationship Id="rId80" Type="http://schemas.openxmlformats.org/officeDocument/2006/relationships/externalLink" Target="externalLinks/externalLink12.xml"/><Relationship Id="rId85" Type="http://schemas.openxmlformats.org/officeDocument/2006/relationships/externalLink" Target="externalLinks/externalLink1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2.xml"/><Relationship Id="rId75" Type="http://schemas.openxmlformats.org/officeDocument/2006/relationships/externalLink" Target="externalLinks/externalLink7.xml"/><Relationship Id="rId83" Type="http://schemas.openxmlformats.org/officeDocument/2006/relationships/externalLink" Target="externalLinks/externalLink15.xml"/><Relationship Id="rId88" Type="http://schemas.openxmlformats.org/officeDocument/2006/relationships/sharedStrings" Target="sharedStrings.xml"/><Relationship Id="rId9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5.xml"/><Relationship Id="rId78" Type="http://schemas.openxmlformats.org/officeDocument/2006/relationships/externalLink" Target="externalLinks/externalLink10.xml"/><Relationship Id="rId81" Type="http://schemas.openxmlformats.org/officeDocument/2006/relationships/externalLink" Target="externalLinks/externalLink13.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8.xml"/><Relationship Id="rId7" Type="http://schemas.openxmlformats.org/officeDocument/2006/relationships/worksheet" Target="worksheets/sheet7.xml"/><Relationship Id="rId71" Type="http://schemas.openxmlformats.org/officeDocument/2006/relationships/externalLink" Target="externalLinks/externalLink3.xml"/><Relationship Id="rId92" Type="http://schemas.openxmlformats.org/officeDocument/2006/relationships/customXml" Target="../customXml/item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externalLink" Target="externalLinks/externalLink14.xml"/><Relationship Id="rId19" Type="http://schemas.openxmlformats.org/officeDocument/2006/relationships/worksheet" Target="worksheets/sheet1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57150</xdr:rowOff>
    </xdr:from>
    <xdr:to>
      <xdr:col>2</xdr:col>
      <xdr:colOff>1240256</xdr:colOff>
      <xdr:row>2</xdr:row>
      <xdr:rowOff>180976</xdr:rowOff>
    </xdr:to>
    <xdr:pic>
      <xdr:nvPicPr>
        <xdr:cNvPr id="2" name="Picture 1" descr="http://plaza.argenta.be/OverArgenta/PublishingImages/ARGENTA-LOGO/Argenta-logo%20lage%20resolutie.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57150"/>
          <a:ext cx="1183106"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oekhouding/project%20BaselII/Disclosures%20pillar%203/voorbereiding%20Basel%20III%20toelichtingen%202021/Q4%20rapportering/Basisbestanden%20SAS%20-%20FINREP%20-%20COREP/202112_PILLAR3_v2021_3_ARGENTA%20BVG_1%20v%2018-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
      <sheetName val="2"/>
      <sheetName val="OV1"/>
      <sheetName val="KM1"/>
      <sheetName val="INS1"/>
      <sheetName val="INS2"/>
      <sheetName val="OVC"/>
      <sheetName val="OVA"/>
      <sheetName val="OVB"/>
      <sheetName val="LI1"/>
      <sheetName val="LI2"/>
      <sheetName val="LI3"/>
      <sheetName val="LIA"/>
      <sheetName val="LIB"/>
      <sheetName val="PV1"/>
      <sheetName val="CC1"/>
      <sheetName val="CC2"/>
      <sheetName val="CCA"/>
      <sheetName val="CCyB1"/>
      <sheetName val="CCyB2"/>
      <sheetName val="LRSum"/>
      <sheetName val="LRCom"/>
      <sheetName val="LRSpl"/>
      <sheetName val="LRA"/>
      <sheetName val="LIQA"/>
      <sheetName val="LIQ1"/>
      <sheetName val="LIQB"/>
      <sheetName val="LIQ2"/>
      <sheetName val="CRA"/>
      <sheetName val="CRB"/>
      <sheetName val="CR1"/>
      <sheetName val="CR1A"/>
      <sheetName val="CR2"/>
      <sheetName val="CR2a"/>
      <sheetName val="CQ1"/>
      <sheetName val="CQ2"/>
      <sheetName val="CQ3"/>
      <sheetName val="CQ4TOT"/>
      <sheetName val="CQ4ONperC"/>
      <sheetName val="CQ4OFFperC"/>
      <sheetName val="CQ5"/>
      <sheetName val="CQ6"/>
      <sheetName val="CQ7"/>
      <sheetName val="CQ8"/>
      <sheetName val="CRC"/>
      <sheetName val="CR3"/>
      <sheetName val="CRD"/>
      <sheetName val="CR4"/>
      <sheetName val="CR5"/>
      <sheetName val="CRE"/>
      <sheetName val="CR6Tot"/>
      <sheetName val="CR6AIRBInvisible"/>
      <sheetName val="CR6FIRBInvisible"/>
      <sheetName val="CR6AIRB--42"/>
      <sheetName val="CR6FIRB--20"/>
      <sheetName val="CR6FIRB--33"/>
      <sheetName val="CR6A"/>
      <sheetName val="CR7"/>
      <sheetName val="CR7AAIRB"/>
      <sheetName val="CR7AFIRB"/>
      <sheetName val="CR8"/>
      <sheetName val="CR9AIRBInvisible"/>
      <sheetName val="CR9FIRBInvisible"/>
      <sheetName val="CR9.1AIRB"/>
      <sheetName val="CR9.1FIRB"/>
      <sheetName val="CR9AIRB--42"/>
      <sheetName val="CR9FIRB--20"/>
      <sheetName val="CR9FIRB--33"/>
      <sheetName val="CR10"/>
      <sheetName val="CCRA"/>
      <sheetName val="CCR1"/>
      <sheetName val="CCR2"/>
      <sheetName val="CCR3"/>
      <sheetName val="CCR4FIRB--20"/>
      <sheetName val="CCR4FIRB--33"/>
      <sheetName val="CCR4Tot"/>
      <sheetName val="CCR4AIRBInvisible"/>
      <sheetName val="CCR4FIRBInvisible"/>
      <sheetName val="CCR5"/>
      <sheetName val="CCR6"/>
      <sheetName val="CCR7"/>
      <sheetName val="CCR8"/>
      <sheetName val="SECA"/>
      <sheetName val="SEC1"/>
      <sheetName val="SEC2"/>
      <sheetName val="SEC3"/>
      <sheetName val="SEC4"/>
      <sheetName val="SEC5"/>
      <sheetName val="MRA"/>
      <sheetName val="MR1"/>
      <sheetName val="MRB"/>
      <sheetName val="MR2A"/>
      <sheetName val="MR2B"/>
      <sheetName val="MR3"/>
      <sheetName val="ORA"/>
      <sheetName val="OR1"/>
      <sheetName val="REMA"/>
      <sheetName val="REM1"/>
      <sheetName val="REM2"/>
      <sheetName val="REM3"/>
      <sheetName val="REM4"/>
      <sheetName val="REM5"/>
      <sheetName val="AE1"/>
      <sheetName val="AE2"/>
      <sheetName val="AE3"/>
      <sheetName val="AE4"/>
    </sheetNames>
    <sheetDataSet>
      <sheetData sheetId="0"/>
      <sheetData sheetId="1">
        <row r="3">
          <cell r="A3" t="str">
            <v>Afghanistan</v>
          </cell>
        </row>
        <row r="4">
          <cell r="A4" t="str">
            <v>Albania</v>
          </cell>
        </row>
        <row r="5">
          <cell r="A5" t="str">
            <v>Algeria</v>
          </cell>
        </row>
        <row r="6">
          <cell r="A6" t="str">
            <v>American Samoa</v>
          </cell>
        </row>
        <row r="7">
          <cell r="A7" t="str">
            <v>Andorra</v>
          </cell>
        </row>
        <row r="8">
          <cell r="A8" t="str">
            <v>Angola</v>
          </cell>
        </row>
        <row r="9">
          <cell r="A9" t="str">
            <v>Anguilla</v>
          </cell>
        </row>
        <row r="10">
          <cell r="A10" t="str">
            <v>Antarctica</v>
          </cell>
        </row>
        <row r="11">
          <cell r="A11" t="str">
            <v>Antigua and Barbuda</v>
          </cell>
        </row>
        <row r="12">
          <cell r="A12" t="str">
            <v>Argentina</v>
          </cell>
        </row>
        <row r="13">
          <cell r="A13" t="str">
            <v>Armenia</v>
          </cell>
        </row>
        <row r="14">
          <cell r="A14" t="str">
            <v>Aruba</v>
          </cell>
        </row>
        <row r="15">
          <cell r="A15" t="str">
            <v>Australia</v>
          </cell>
        </row>
        <row r="16">
          <cell r="A16" t="str">
            <v>Austria</v>
          </cell>
        </row>
        <row r="17">
          <cell r="A17" t="str">
            <v>Azerbaijan</v>
          </cell>
        </row>
        <row r="18">
          <cell r="A18" t="str">
            <v>Bahamas (the)</v>
          </cell>
        </row>
        <row r="19">
          <cell r="A19" t="str">
            <v>Bahrain</v>
          </cell>
        </row>
        <row r="20">
          <cell r="A20" t="str">
            <v>Bangladesh</v>
          </cell>
        </row>
        <row r="21">
          <cell r="A21" t="str">
            <v>Barbados</v>
          </cell>
        </row>
        <row r="22">
          <cell r="A22" t="str">
            <v>Belarus</v>
          </cell>
        </row>
        <row r="23">
          <cell r="A23" t="str">
            <v>Belgium</v>
          </cell>
        </row>
        <row r="24">
          <cell r="A24" t="str">
            <v>Belize</v>
          </cell>
        </row>
        <row r="25">
          <cell r="A25" t="str">
            <v>Benin</v>
          </cell>
        </row>
        <row r="26">
          <cell r="A26" t="str">
            <v>Bermuda</v>
          </cell>
        </row>
        <row r="27">
          <cell r="A27" t="str">
            <v>Bhutan</v>
          </cell>
        </row>
        <row r="28">
          <cell r="A28" t="str">
            <v>Bolivia (Plurinational State of)</v>
          </cell>
        </row>
        <row r="29">
          <cell r="A29" t="str">
            <v>Bonaire, Sint Eustatius and Saba</v>
          </cell>
        </row>
        <row r="30">
          <cell r="A30" t="str">
            <v>Bosnia and Herzegovina</v>
          </cell>
        </row>
        <row r="31">
          <cell r="A31" t="str">
            <v>Botswana</v>
          </cell>
        </row>
        <row r="32">
          <cell r="A32" t="str">
            <v>Bouvet Island</v>
          </cell>
        </row>
        <row r="33">
          <cell r="A33" t="str">
            <v>Brazil</v>
          </cell>
        </row>
        <row r="34">
          <cell r="A34" t="str">
            <v>British Indian Ocean Territory (the)</v>
          </cell>
        </row>
        <row r="35">
          <cell r="A35" t="str">
            <v>Brunei Darussalam</v>
          </cell>
        </row>
        <row r="36">
          <cell r="A36" t="str">
            <v>Bulgaria</v>
          </cell>
        </row>
        <row r="37">
          <cell r="A37" t="str">
            <v>Burkina Faso</v>
          </cell>
        </row>
        <row r="38">
          <cell r="A38" t="str">
            <v>Burundi</v>
          </cell>
        </row>
        <row r="39">
          <cell r="A39" t="str">
            <v>Cabo Verde</v>
          </cell>
        </row>
        <row r="40">
          <cell r="A40" t="str">
            <v>Cambodia</v>
          </cell>
        </row>
        <row r="41">
          <cell r="A41" t="str">
            <v>Cameroon</v>
          </cell>
        </row>
        <row r="42">
          <cell r="A42" t="str">
            <v>Canada</v>
          </cell>
        </row>
        <row r="43">
          <cell r="A43" t="str">
            <v>Cayman Islands (the)</v>
          </cell>
        </row>
        <row r="44">
          <cell r="A44" t="str">
            <v>Central African Republic (the)</v>
          </cell>
        </row>
        <row r="45">
          <cell r="A45" t="str">
            <v>Chad</v>
          </cell>
        </row>
        <row r="46">
          <cell r="A46" t="str">
            <v>Chile</v>
          </cell>
        </row>
        <row r="47">
          <cell r="A47" t="str">
            <v>China</v>
          </cell>
        </row>
        <row r="48">
          <cell r="A48" t="str">
            <v>Christmas Island</v>
          </cell>
        </row>
        <row r="49">
          <cell r="A49" t="str">
            <v>Cocos (Keeling) Islands (the)</v>
          </cell>
        </row>
        <row r="50">
          <cell r="A50" t="str">
            <v>Colombia</v>
          </cell>
        </row>
        <row r="51">
          <cell r="A51" t="str">
            <v>Comoros (the)</v>
          </cell>
        </row>
        <row r="52">
          <cell r="A52" t="str">
            <v>Congo (the Democratic Republic of the)</v>
          </cell>
        </row>
        <row r="53">
          <cell r="A53" t="str">
            <v>Congo (the)</v>
          </cell>
        </row>
        <row r="54">
          <cell r="A54" t="str">
            <v>Cook Islands (the)</v>
          </cell>
        </row>
        <row r="55">
          <cell r="A55" t="str">
            <v>Costa Rica</v>
          </cell>
        </row>
        <row r="56">
          <cell r="A56" t="str">
            <v>Croatia</v>
          </cell>
        </row>
        <row r="57">
          <cell r="A57" t="str">
            <v>Cuba</v>
          </cell>
        </row>
        <row r="58">
          <cell r="A58" t="str">
            <v>Curaçao</v>
          </cell>
        </row>
        <row r="59">
          <cell r="A59" t="str">
            <v>Cyprus</v>
          </cell>
        </row>
        <row r="60">
          <cell r="A60" t="str">
            <v>Czechia</v>
          </cell>
        </row>
        <row r="61">
          <cell r="A61" t="str">
            <v>Côte d'Ivoire</v>
          </cell>
        </row>
        <row r="62">
          <cell r="A62" t="str">
            <v>Denmark</v>
          </cell>
        </row>
        <row r="63">
          <cell r="A63" t="str">
            <v>Djibouti</v>
          </cell>
        </row>
        <row r="64">
          <cell r="A64" t="str">
            <v>Dominica</v>
          </cell>
        </row>
        <row r="65">
          <cell r="A65" t="str">
            <v>Dominican Republic (the)</v>
          </cell>
        </row>
        <row r="66">
          <cell r="A66" t="str">
            <v>Ecuador</v>
          </cell>
        </row>
        <row r="67">
          <cell r="A67" t="str">
            <v>Egypt</v>
          </cell>
        </row>
        <row r="68">
          <cell r="A68" t="str">
            <v>El Salvador</v>
          </cell>
        </row>
        <row r="69">
          <cell r="A69" t="str">
            <v>Equatorial Guinea</v>
          </cell>
        </row>
        <row r="70">
          <cell r="A70" t="str">
            <v>Eritrea</v>
          </cell>
        </row>
        <row r="71">
          <cell r="A71" t="str">
            <v>Estonia</v>
          </cell>
        </row>
        <row r="72">
          <cell r="A72" t="str">
            <v>Eswatini</v>
          </cell>
        </row>
        <row r="73">
          <cell r="A73" t="str">
            <v>Ethiopia</v>
          </cell>
        </row>
        <row r="74">
          <cell r="A74" t="str">
            <v>Falkland Islands (the) [Malvinas]</v>
          </cell>
        </row>
        <row r="75">
          <cell r="A75" t="str">
            <v>Faroe Islands (the)</v>
          </cell>
        </row>
        <row r="76">
          <cell r="A76" t="str">
            <v>Fiji</v>
          </cell>
        </row>
        <row r="77">
          <cell r="A77" t="str">
            <v>Finland</v>
          </cell>
        </row>
        <row r="78">
          <cell r="A78" t="str">
            <v>France</v>
          </cell>
        </row>
        <row r="79">
          <cell r="A79" t="str">
            <v>French Guiana</v>
          </cell>
        </row>
        <row r="80">
          <cell r="A80" t="str">
            <v>French Polynesia</v>
          </cell>
        </row>
        <row r="81">
          <cell r="A81" t="str">
            <v>French Southern Territories (the)</v>
          </cell>
        </row>
        <row r="82">
          <cell r="A82" t="str">
            <v>Gabon</v>
          </cell>
        </row>
        <row r="83">
          <cell r="A83" t="str">
            <v>Gambia (the)</v>
          </cell>
        </row>
        <row r="84">
          <cell r="A84" t="str">
            <v>Georgia</v>
          </cell>
        </row>
        <row r="85">
          <cell r="A85" t="str">
            <v>Germany</v>
          </cell>
        </row>
        <row r="86">
          <cell r="A86" t="str">
            <v>Ghana</v>
          </cell>
        </row>
        <row r="87">
          <cell r="A87" t="str">
            <v>Gibraltar</v>
          </cell>
        </row>
        <row r="88">
          <cell r="A88" t="str">
            <v>Greece</v>
          </cell>
        </row>
        <row r="89">
          <cell r="A89" t="str">
            <v>Greenland</v>
          </cell>
        </row>
        <row r="90">
          <cell r="A90" t="str">
            <v>Grenada</v>
          </cell>
        </row>
        <row r="91">
          <cell r="A91" t="str">
            <v>Guadeloupe</v>
          </cell>
        </row>
        <row r="92">
          <cell r="A92" t="str">
            <v>Guam</v>
          </cell>
        </row>
        <row r="93">
          <cell r="A93" t="str">
            <v>Guatemala</v>
          </cell>
        </row>
        <row r="94">
          <cell r="A94" t="str">
            <v>Guernsey</v>
          </cell>
        </row>
        <row r="95">
          <cell r="A95" t="str">
            <v>Guinea</v>
          </cell>
        </row>
        <row r="96">
          <cell r="A96" t="str">
            <v>Guinea-Bissau</v>
          </cell>
        </row>
        <row r="97">
          <cell r="A97" t="str">
            <v>Guyana</v>
          </cell>
        </row>
        <row r="98">
          <cell r="A98" t="str">
            <v>Haiti</v>
          </cell>
        </row>
        <row r="99">
          <cell r="A99" t="str">
            <v>Heard Island and McDonald Islands</v>
          </cell>
        </row>
        <row r="100">
          <cell r="A100" t="str">
            <v>Holy See (the)</v>
          </cell>
        </row>
        <row r="101">
          <cell r="A101" t="str">
            <v>Honduras</v>
          </cell>
        </row>
        <row r="102">
          <cell r="A102" t="str">
            <v>Hong Kong</v>
          </cell>
        </row>
        <row r="103">
          <cell r="A103" t="str">
            <v>Hungary</v>
          </cell>
        </row>
        <row r="104">
          <cell r="A104" t="str">
            <v>Iceland</v>
          </cell>
        </row>
        <row r="105">
          <cell r="A105" t="str">
            <v>India</v>
          </cell>
        </row>
        <row r="106">
          <cell r="A106" t="str">
            <v>Indonesia</v>
          </cell>
        </row>
        <row r="107">
          <cell r="A107" t="str">
            <v>Iran (Islamic Republic of)</v>
          </cell>
        </row>
        <row r="108">
          <cell r="A108" t="str">
            <v>Iraq</v>
          </cell>
        </row>
        <row r="109">
          <cell r="A109" t="str">
            <v>Ireland</v>
          </cell>
        </row>
        <row r="110">
          <cell r="A110" t="str">
            <v>Isle of Man</v>
          </cell>
        </row>
        <row r="111">
          <cell r="A111" t="str">
            <v>Israel</v>
          </cell>
        </row>
        <row r="112">
          <cell r="A112" t="str">
            <v>Italy</v>
          </cell>
        </row>
        <row r="113">
          <cell r="A113" t="str">
            <v>Jamaica</v>
          </cell>
        </row>
        <row r="114">
          <cell r="A114" t="str">
            <v>Japan</v>
          </cell>
        </row>
        <row r="115">
          <cell r="A115" t="str">
            <v>Jersey</v>
          </cell>
        </row>
        <row r="116">
          <cell r="A116" t="str">
            <v>Jordan</v>
          </cell>
        </row>
        <row r="117">
          <cell r="A117" t="str">
            <v>Kazakhstan</v>
          </cell>
        </row>
        <row r="118">
          <cell r="A118" t="str">
            <v>Kenya</v>
          </cell>
        </row>
        <row r="119">
          <cell r="A119" t="str">
            <v>Kiribati</v>
          </cell>
        </row>
        <row r="120">
          <cell r="A120" t="str">
            <v>Korea (the Democratic People's Republic of)</v>
          </cell>
        </row>
        <row r="121">
          <cell r="A121" t="str">
            <v>Korea (the Republic of)</v>
          </cell>
        </row>
        <row r="122">
          <cell r="A122" t="str">
            <v>Kuwait</v>
          </cell>
        </row>
        <row r="123">
          <cell r="A123" t="str">
            <v>Kyrgyzstan</v>
          </cell>
        </row>
        <row r="124">
          <cell r="A124" t="str">
            <v>Lao People's Democratic Republic (the)</v>
          </cell>
        </row>
        <row r="125">
          <cell r="A125" t="str">
            <v>Latvia</v>
          </cell>
        </row>
        <row r="126">
          <cell r="A126" t="str">
            <v>Lebanon</v>
          </cell>
        </row>
        <row r="127">
          <cell r="A127" t="str">
            <v>Lesotho</v>
          </cell>
        </row>
        <row r="128">
          <cell r="A128" t="str">
            <v>Liberia</v>
          </cell>
        </row>
        <row r="129">
          <cell r="A129" t="str">
            <v>Libya</v>
          </cell>
        </row>
        <row r="130">
          <cell r="A130" t="str">
            <v>Liechtenstein</v>
          </cell>
        </row>
        <row r="131">
          <cell r="A131" t="str">
            <v>Lithuania</v>
          </cell>
        </row>
        <row r="132">
          <cell r="A132" t="str">
            <v>Luxembourg</v>
          </cell>
        </row>
        <row r="133">
          <cell r="A133" t="str">
            <v>Macao</v>
          </cell>
        </row>
        <row r="134">
          <cell r="A134" t="str">
            <v>Madagascar</v>
          </cell>
        </row>
        <row r="135">
          <cell r="A135" t="str">
            <v>Malawi</v>
          </cell>
        </row>
        <row r="136">
          <cell r="A136" t="str">
            <v>Malaysia</v>
          </cell>
        </row>
        <row r="137">
          <cell r="A137" t="str">
            <v>Maldives</v>
          </cell>
        </row>
        <row r="138">
          <cell r="A138" t="str">
            <v>Mali</v>
          </cell>
        </row>
        <row r="139">
          <cell r="A139" t="str">
            <v>Malta</v>
          </cell>
        </row>
        <row r="140">
          <cell r="A140" t="str">
            <v>Marshall Islands (the)</v>
          </cell>
        </row>
        <row r="141">
          <cell r="A141" t="str">
            <v>Martinique</v>
          </cell>
        </row>
        <row r="142">
          <cell r="A142" t="str">
            <v>Mauritania</v>
          </cell>
        </row>
        <row r="143">
          <cell r="A143" t="str">
            <v>Mauritius</v>
          </cell>
        </row>
        <row r="144">
          <cell r="A144" t="str">
            <v>Mayotte</v>
          </cell>
        </row>
        <row r="145">
          <cell r="A145" t="str">
            <v>Mexico</v>
          </cell>
        </row>
        <row r="146">
          <cell r="A146" t="str">
            <v>Micronesia (Federated States of)</v>
          </cell>
        </row>
        <row r="147">
          <cell r="A147" t="str">
            <v>Moldova (the Republic of)</v>
          </cell>
        </row>
        <row r="148">
          <cell r="A148" t="str">
            <v>Monaco</v>
          </cell>
        </row>
        <row r="149">
          <cell r="A149" t="str">
            <v>Mongolia</v>
          </cell>
        </row>
        <row r="150">
          <cell r="A150" t="str">
            <v>Montenegro</v>
          </cell>
        </row>
        <row r="151">
          <cell r="A151" t="str">
            <v>Montserrat</v>
          </cell>
        </row>
        <row r="152">
          <cell r="A152" t="str">
            <v>Morocco</v>
          </cell>
        </row>
        <row r="153">
          <cell r="A153" t="str">
            <v>Mozambique</v>
          </cell>
        </row>
        <row r="154">
          <cell r="A154" t="str">
            <v>Myanmar</v>
          </cell>
        </row>
        <row r="155">
          <cell r="A155" t="str">
            <v>Namibia</v>
          </cell>
        </row>
        <row r="156">
          <cell r="A156" t="str">
            <v>Nauru</v>
          </cell>
        </row>
        <row r="157">
          <cell r="A157" t="str">
            <v>Nepal</v>
          </cell>
        </row>
        <row r="158">
          <cell r="A158" t="str">
            <v>Netherlands (the)</v>
          </cell>
        </row>
        <row r="159">
          <cell r="A159" t="str">
            <v>New Caledonia</v>
          </cell>
        </row>
        <row r="160">
          <cell r="A160" t="str">
            <v>New Zealand</v>
          </cell>
        </row>
        <row r="161">
          <cell r="A161" t="str">
            <v>Nicaragua</v>
          </cell>
        </row>
        <row r="162">
          <cell r="A162" t="str">
            <v>Niger (the)</v>
          </cell>
        </row>
        <row r="163">
          <cell r="A163" t="str">
            <v>Nigeria</v>
          </cell>
        </row>
        <row r="164">
          <cell r="A164" t="str">
            <v>Niue</v>
          </cell>
        </row>
        <row r="165">
          <cell r="A165" t="str">
            <v>Norfolk Island</v>
          </cell>
        </row>
        <row r="166">
          <cell r="A166" t="str">
            <v>Northern Mariana Islands (the)</v>
          </cell>
        </row>
        <row r="167">
          <cell r="A167" t="str">
            <v>Norway</v>
          </cell>
        </row>
        <row r="168">
          <cell r="A168" t="str">
            <v>Oman</v>
          </cell>
        </row>
        <row r="169">
          <cell r="A169" t="str">
            <v>Pakistan</v>
          </cell>
        </row>
        <row r="170">
          <cell r="A170" t="str">
            <v>Palau</v>
          </cell>
        </row>
        <row r="171">
          <cell r="A171" t="str">
            <v>Palestine, State of</v>
          </cell>
        </row>
        <row r="172">
          <cell r="A172" t="str">
            <v>Panama</v>
          </cell>
        </row>
        <row r="173">
          <cell r="A173" t="str">
            <v>Papua New Guinea</v>
          </cell>
        </row>
        <row r="174">
          <cell r="A174" t="str">
            <v>Paraguay</v>
          </cell>
        </row>
        <row r="175">
          <cell r="A175" t="str">
            <v>Peru</v>
          </cell>
        </row>
        <row r="176">
          <cell r="A176" t="str">
            <v>Philippines (the)</v>
          </cell>
        </row>
        <row r="177">
          <cell r="A177" t="str">
            <v>Pitcairn</v>
          </cell>
        </row>
        <row r="178">
          <cell r="A178" t="str">
            <v>Poland</v>
          </cell>
        </row>
        <row r="179">
          <cell r="A179" t="str">
            <v>Portugal</v>
          </cell>
        </row>
        <row r="180">
          <cell r="A180" t="str">
            <v>Puerto Rico</v>
          </cell>
        </row>
        <row r="181">
          <cell r="A181" t="str">
            <v>Qatar</v>
          </cell>
        </row>
        <row r="182">
          <cell r="A182" t="str">
            <v>Republic of North Macedonia</v>
          </cell>
        </row>
        <row r="183">
          <cell r="A183" t="str">
            <v>Romania</v>
          </cell>
        </row>
        <row r="184">
          <cell r="A184" t="str">
            <v>Russian Federation (the)</v>
          </cell>
        </row>
        <row r="185">
          <cell r="A185" t="str">
            <v>Rwanda</v>
          </cell>
        </row>
        <row r="186">
          <cell r="A186" t="str">
            <v>Réunion</v>
          </cell>
        </row>
        <row r="187">
          <cell r="A187" t="str">
            <v>Saint Barthélemy</v>
          </cell>
        </row>
        <row r="188">
          <cell r="A188" t="str">
            <v>Saint Helena, Ascension and Tristan da Cunha</v>
          </cell>
        </row>
        <row r="189">
          <cell r="A189" t="str">
            <v>Saint Kitts and Nevis</v>
          </cell>
        </row>
        <row r="190">
          <cell r="A190" t="str">
            <v>Saint Lucia</v>
          </cell>
        </row>
        <row r="191">
          <cell r="A191" t="str">
            <v>Saint Martin (French part)</v>
          </cell>
        </row>
        <row r="192">
          <cell r="A192" t="str">
            <v>Saint Pierre and Miquelon</v>
          </cell>
        </row>
        <row r="193">
          <cell r="A193" t="str">
            <v>Saint Vincent and the Grenadines</v>
          </cell>
        </row>
        <row r="194">
          <cell r="A194" t="str">
            <v>Samoa</v>
          </cell>
        </row>
        <row r="195">
          <cell r="A195" t="str">
            <v>San Marino</v>
          </cell>
        </row>
        <row r="196">
          <cell r="A196" t="str">
            <v>Sao Tome and Principe</v>
          </cell>
        </row>
        <row r="197">
          <cell r="A197" t="str">
            <v>Saudi Arabia</v>
          </cell>
        </row>
        <row r="198">
          <cell r="A198" t="str">
            <v>Senegal</v>
          </cell>
        </row>
        <row r="199">
          <cell r="A199" t="str">
            <v>Serbia</v>
          </cell>
        </row>
        <row r="200">
          <cell r="A200" t="str">
            <v>Seychelles</v>
          </cell>
        </row>
        <row r="201">
          <cell r="A201" t="str">
            <v>Sierra Leone</v>
          </cell>
        </row>
        <row r="202">
          <cell r="A202" t="str">
            <v>Singapore</v>
          </cell>
        </row>
        <row r="203">
          <cell r="A203" t="str">
            <v>Sint Maarten (Dutch part)</v>
          </cell>
        </row>
        <row r="204">
          <cell r="A204" t="str">
            <v>Slovakia</v>
          </cell>
        </row>
        <row r="205">
          <cell r="A205" t="str">
            <v>Slovenia</v>
          </cell>
        </row>
        <row r="206">
          <cell r="A206" t="str">
            <v>Solomon Islands</v>
          </cell>
        </row>
        <row r="207">
          <cell r="A207" t="str">
            <v>Somalia</v>
          </cell>
        </row>
        <row r="208">
          <cell r="A208" t="str">
            <v>South Africa</v>
          </cell>
        </row>
        <row r="209">
          <cell r="A209" t="str">
            <v>South Georgia and the South Sandwich Islands</v>
          </cell>
        </row>
        <row r="210">
          <cell r="A210" t="str">
            <v>South Sudan</v>
          </cell>
        </row>
        <row r="211">
          <cell r="A211" t="str">
            <v>Spain</v>
          </cell>
        </row>
        <row r="212">
          <cell r="A212" t="str">
            <v>Sri Lanka</v>
          </cell>
        </row>
        <row r="213">
          <cell r="A213" t="str">
            <v>Sudan (the)</v>
          </cell>
        </row>
        <row r="214">
          <cell r="A214" t="str">
            <v>Suriname</v>
          </cell>
        </row>
        <row r="215">
          <cell r="A215" t="str">
            <v>Svalbard and Jan Mayen</v>
          </cell>
        </row>
        <row r="216">
          <cell r="A216" t="str">
            <v>Sweden</v>
          </cell>
        </row>
        <row r="217">
          <cell r="A217" t="str">
            <v>Switzerland</v>
          </cell>
        </row>
        <row r="218">
          <cell r="A218" t="str">
            <v>Syrian Arab Republic</v>
          </cell>
        </row>
        <row r="219">
          <cell r="A219" t="str">
            <v>Taiwan (Province of China)</v>
          </cell>
        </row>
        <row r="220">
          <cell r="A220" t="str">
            <v>Tajikistan</v>
          </cell>
        </row>
        <row r="221">
          <cell r="A221" t="str">
            <v>Tanzania, United Republic of</v>
          </cell>
        </row>
        <row r="222">
          <cell r="A222" t="str">
            <v>Thailand</v>
          </cell>
        </row>
        <row r="223">
          <cell r="A223" t="str">
            <v>Timor-Leste</v>
          </cell>
        </row>
        <row r="224">
          <cell r="A224" t="str">
            <v>Togo</v>
          </cell>
        </row>
        <row r="225">
          <cell r="A225" t="str">
            <v>Tokelau</v>
          </cell>
        </row>
        <row r="226">
          <cell r="A226" t="str">
            <v>Tonga</v>
          </cell>
        </row>
        <row r="227">
          <cell r="A227" t="str">
            <v>Trinidad and Tobago</v>
          </cell>
        </row>
        <row r="228">
          <cell r="A228" t="str">
            <v>Tunisia</v>
          </cell>
        </row>
        <row r="229">
          <cell r="A229" t="str">
            <v>Turkey</v>
          </cell>
        </row>
        <row r="230">
          <cell r="A230" t="str">
            <v>Turkmenistan</v>
          </cell>
        </row>
        <row r="231">
          <cell r="A231" t="str">
            <v>Turks and Caicos Islands (the)</v>
          </cell>
        </row>
        <row r="232">
          <cell r="A232" t="str">
            <v>Tuvalu</v>
          </cell>
        </row>
        <row r="233">
          <cell r="A233" t="str">
            <v>Uganda</v>
          </cell>
        </row>
        <row r="234">
          <cell r="A234" t="str">
            <v>Ukraine</v>
          </cell>
        </row>
        <row r="235">
          <cell r="A235" t="str">
            <v>United Arab Emirates (the)</v>
          </cell>
        </row>
        <row r="236">
          <cell r="A236" t="str">
            <v>United Kingdom of Great Britain and Northern Ireland (the)</v>
          </cell>
        </row>
        <row r="237">
          <cell r="A237" t="str">
            <v>United States Minor Outlying Islands (the)</v>
          </cell>
        </row>
        <row r="238">
          <cell r="A238" t="str">
            <v>United States of America (the)</v>
          </cell>
        </row>
        <row r="239">
          <cell r="A239" t="str">
            <v>Uruguay</v>
          </cell>
        </row>
        <row r="240">
          <cell r="A240" t="str">
            <v>Uzbekistan</v>
          </cell>
        </row>
        <row r="241">
          <cell r="A241" t="str">
            <v>Vanuatu</v>
          </cell>
        </row>
        <row r="242">
          <cell r="A242" t="str">
            <v>Venezuela (Bolivarian Republic of)</v>
          </cell>
        </row>
        <row r="243">
          <cell r="A243" t="str">
            <v>Viet Nam</v>
          </cell>
        </row>
        <row r="244">
          <cell r="A244" t="str">
            <v>Virgin Islands (British)</v>
          </cell>
        </row>
        <row r="245">
          <cell r="A245" t="str">
            <v>Virgin Islands (U.S.)</v>
          </cell>
        </row>
        <row r="246">
          <cell r="A246" t="str">
            <v>Wallis and Futuna</v>
          </cell>
        </row>
        <row r="247">
          <cell r="A247" t="str">
            <v>Western Sahara</v>
          </cell>
        </row>
        <row r="248">
          <cell r="A248" t="str">
            <v>Yemen</v>
          </cell>
        </row>
        <row r="249">
          <cell r="A249" t="str">
            <v>Zambia</v>
          </cell>
        </row>
        <row r="250">
          <cell r="A250" t="str">
            <v>Zimbabwe</v>
          </cell>
        </row>
        <row r="251">
          <cell r="A251" t="str">
            <v>Åland Islands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115"/>
  <sheetViews>
    <sheetView tabSelected="1" workbookViewId="0">
      <selection activeCell="B120" sqref="B120"/>
    </sheetView>
  </sheetViews>
  <sheetFormatPr defaultColWidth="9.140625" defaultRowHeight="14.25"/>
  <cols>
    <col min="1" max="1" width="5.7109375" style="13" customWidth="1"/>
    <col min="2" max="2" width="125.7109375" style="21" customWidth="1"/>
    <col min="3" max="3" width="20.7109375" style="27" customWidth="1"/>
    <col min="4" max="16384" width="9.140625" style="13"/>
  </cols>
  <sheetData>
    <row r="1" spans="2:3" ht="20.100000000000001" customHeight="1">
      <c r="C1" s="14"/>
    </row>
    <row r="2" spans="2:3" ht="20.100000000000001" customHeight="1">
      <c r="B2" s="828" t="s">
        <v>1020</v>
      </c>
      <c r="C2" s="14"/>
    </row>
    <row r="3" spans="2:3" ht="20.100000000000001" customHeight="1" thickBot="1">
      <c r="B3" s="828"/>
      <c r="C3" s="14"/>
    </row>
    <row r="4" spans="2:3" ht="15" customHeight="1">
      <c r="B4" s="829" t="s">
        <v>636</v>
      </c>
      <c r="C4" s="15" t="s">
        <v>637</v>
      </c>
    </row>
    <row r="5" spans="2:3" s="16" customFormat="1" ht="15" customHeight="1">
      <c r="B5" s="830" t="s">
        <v>638</v>
      </c>
      <c r="C5" s="17"/>
    </row>
    <row r="6" spans="2:3" ht="15" customHeight="1">
      <c r="B6" s="18" t="s">
        <v>641</v>
      </c>
      <c r="C6" s="19" t="s">
        <v>642</v>
      </c>
    </row>
    <row r="7" spans="2:3" ht="15" customHeight="1">
      <c r="B7" s="18" t="s">
        <v>639</v>
      </c>
      <c r="C7" s="19" t="s">
        <v>640</v>
      </c>
    </row>
    <row r="8" spans="2:3" ht="15" customHeight="1">
      <c r="B8" s="18" t="s">
        <v>1017</v>
      </c>
      <c r="C8" s="19" t="s">
        <v>1018</v>
      </c>
    </row>
    <row r="9" spans="2:3" ht="15" customHeight="1">
      <c r="B9" s="831" t="s">
        <v>643</v>
      </c>
      <c r="C9" s="1317" t="s">
        <v>644</v>
      </c>
    </row>
    <row r="10" spans="2:3" ht="15" customHeight="1">
      <c r="B10" s="832" t="s">
        <v>645</v>
      </c>
      <c r="C10" s="748" t="s">
        <v>646</v>
      </c>
    </row>
    <row r="11" spans="2:3" ht="15" customHeight="1">
      <c r="B11" s="830" t="s">
        <v>1019</v>
      </c>
      <c r="C11" s="17"/>
    </row>
    <row r="12" spans="2:3" ht="15" customHeight="1">
      <c r="B12" s="1180" t="s">
        <v>1023</v>
      </c>
      <c r="C12" s="19" t="s">
        <v>1021</v>
      </c>
    </row>
    <row r="13" spans="2:3" ht="15" customHeight="1">
      <c r="B13" s="832" t="s">
        <v>1024</v>
      </c>
      <c r="C13" s="748" t="s">
        <v>1022</v>
      </c>
    </row>
    <row r="14" spans="2:3" ht="15" customHeight="1">
      <c r="B14" s="830" t="s">
        <v>647</v>
      </c>
      <c r="C14" s="17"/>
    </row>
    <row r="15" spans="2:3" s="21" customFormat="1" ht="25.5">
      <c r="B15" s="18" t="s">
        <v>1694</v>
      </c>
      <c r="C15" s="19" t="s">
        <v>648</v>
      </c>
    </row>
    <row r="16" spans="2:3" ht="15" customHeight="1">
      <c r="B16" s="844" t="s">
        <v>649</v>
      </c>
      <c r="C16" s="19" t="s">
        <v>650</v>
      </c>
    </row>
    <row r="17" spans="2:3" ht="15" customHeight="1">
      <c r="B17" s="831" t="s">
        <v>651</v>
      </c>
      <c r="C17" s="747" t="s">
        <v>652</v>
      </c>
    </row>
    <row r="18" spans="2:3" ht="15" customHeight="1">
      <c r="B18" s="18" t="s">
        <v>1025</v>
      </c>
      <c r="C18" s="19" t="s">
        <v>1026</v>
      </c>
    </row>
    <row r="19" spans="2:3" ht="15" customHeight="1">
      <c r="B19" s="18" t="s">
        <v>1027</v>
      </c>
      <c r="C19" s="19" t="s">
        <v>1028</v>
      </c>
    </row>
    <row r="20" spans="2:3" s="21" customFormat="1" ht="15" customHeight="1">
      <c r="B20" s="832" t="s">
        <v>653</v>
      </c>
      <c r="C20" s="1338" t="s">
        <v>681</v>
      </c>
    </row>
    <row r="21" spans="2:3" ht="15" customHeight="1">
      <c r="B21" s="830" t="s">
        <v>654</v>
      </c>
      <c r="C21" s="17"/>
    </row>
    <row r="22" spans="2:3" ht="15" customHeight="1">
      <c r="B22" s="18" t="s">
        <v>655</v>
      </c>
      <c r="C22" s="19" t="s">
        <v>656</v>
      </c>
    </row>
    <row r="23" spans="2:3" ht="15" customHeight="1">
      <c r="B23" s="18" t="s">
        <v>657</v>
      </c>
      <c r="C23" s="23" t="s">
        <v>658</v>
      </c>
    </row>
    <row r="24" spans="2:3" ht="15" customHeight="1">
      <c r="B24" s="25" t="s">
        <v>1030</v>
      </c>
      <c r="C24" s="748" t="s">
        <v>1029</v>
      </c>
    </row>
    <row r="25" spans="2:3" ht="15" customHeight="1">
      <c r="B25" s="830" t="s">
        <v>660</v>
      </c>
      <c r="C25" s="17"/>
    </row>
    <row r="26" spans="2:3" ht="15" customHeight="1">
      <c r="B26" s="18" t="s">
        <v>661</v>
      </c>
      <c r="C26" s="19" t="s">
        <v>662</v>
      </c>
    </row>
    <row r="27" spans="2:3" ht="15" customHeight="1">
      <c r="B27" s="25" t="s">
        <v>663</v>
      </c>
      <c r="C27" s="748" t="s">
        <v>664</v>
      </c>
    </row>
    <row r="28" spans="2:3" ht="15" customHeight="1">
      <c r="B28" s="830" t="s">
        <v>665</v>
      </c>
      <c r="C28" s="17"/>
    </row>
    <row r="29" spans="2:3" ht="15" customHeight="1">
      <c r="B29" s="18" t="s">
        <v>767</v>
      </c>
      <c r="C29" s="19" t="s">
        <v>666</v>
      </c>
    </row>
    <row r="30" spans="2:3" ht="15" customHeight="1">
      <c r="B30" s="18" t="s">
        <v>768</v>
      </c>
      <c r="C30" s="20" t="s">
        <v>667</v>
      </c>
    </row>
    <row r="31" spans="2:3" ht="15" customHeight="1">
      <c r="B31" s="18" t="s">
        <v>769</v>
      </c>
      <c r="C31" s="20" t="s">
        <v>668</v>
      </c>
    </row>
    <row r="32" spans="2:3" ht="15" customHeight="1">
      <c r="B32" s="25" t="s">
        <v>1655</v>
      </c>
      <c r="C32" s="748" t="s">
        <v>1031</v>
      </c>
    </row>
    <row r="33" spans="2:3" ht="15" customHeight="1">
      <c r="B33" s="830" t="s">
        <v>669</v>
      </c>
      <c r="C33" s="17"/>
    </row>
    <row r="34" spans="2:3" ht="15" customHeight="1">
      <c r="B34" s="1180" t="s">
        <v>1032</v>
      </c>
      <c r="C34" s="19" t="s">
        <v>1033</v>
      </c>
    </row>
    <row r="35" spans="2:3" ht="15" customHeight="1">
      <c r="B35" s="18" t="s">
        <v>670</v>
      </c>
      <c r="C35" s="19" t="s">
        <v>671</v>
      </c>
    </row>
    <row r="36" spans="2:3" ht="15" customHeight="1">
      <c r="B36" s="18" t="s">
        <v>938</v>
      </c>
      <c r="C36" s="19" t="s">
        <v>939</v>
      </c>
    </row>
    <row r="37" spans="2:3" ht="15" customHeight="1">
      <c r="B37" s="25" t="s">
        <v>672</v>
      </c>
      <c r="C37" s="748" t="s">
        <v>673</v>
      </c>
    </row>
    <row r="38" spans="2:3" ht="15" customHeight="1">
      <c r="B38" s="830" t="s">
        <v>674</v>
      </c>
      <c r="C38" s="17"/>
    </row>
    <row r="39" spans="2:3" ht="15" customHeight="1">
      <c r="B39" s="1180" t="s">
        <v>1034</v>
      </c>
      <c r="C39" s="19" t="s">
        <v>1036</v>
      </c>
    </row>
    <row r="40" spans="2:3" ht="15" customHeight="1">
      <c r="B40" s="18" t="s">
        <v>1035</v>
      </c>
      <c r="C40" s="19" t="s">
        <v>1037</v>
      </c>
    </row>
    <row r="41" spans="2:3" ht="15" customHeight="1">
      <c r="B41" s="18" t="s">
        <v>675</v>
      </c>
      <c r="C41" s="19" t="s">
        <v>676</v>
      </c>
    </row>
    <row r="42" spans="2:3" ht="15" customHeight="1">
      <c r="B42" s="18" t="s">
        <v>677</v>
      </c>
      <c r="C42" s="19" t="s">
        <v>678</v>
      </c>
    </row>
    <row r="43" spans="2:3" ht="15" customHeight="1">
      <c r="B43" s="18" t="s">
        <v>679</v>
      </c>
      <c r="C43" s="24" t="s">
        <v>681</v>
      </c>
    </row>
    <row r="44" spans="2:3" ht="15" customHeight="1">
      <c r="B44" s="18" t="s">
        <v>680</v>
      </c>
      <c r="C44" s="24" t="s">
        <v>681</v>
      </c>
    </row>
    <row r="45" spans="2:3" ht="15" customHeight="1">
      <c r="B45" s="18" t="s">
        <v>682</v>
      </c>
      <c r="C45" s="19" t="s">
        <v>683</v>
      </c>
    </row>
    <row r="46" spans="2:3" ht="15" customHeight="1">
      <c r="B46" s="18" t="s">
        <v>684</v>
      </c>
      <c r="C46" s="24" t="s">
        <v>681</v>
      </c>
    </row>
    <row r="47" spans="2:3" ht="15" customHeight="1">
      <c r="B47" s="18" t="s">
        <v>685</v>
      </c>
      <c r="C47" s="19" t="s">
        <v>686</v>
      </c>
    </row>
    <row r="48" spans="2:3" ht="15" customHeight="1">
      <c r="B48" s="18" t="s">
        <v>687</v>
      </c>
      <c r="C48" s="19" t="s">
        <v>688</v>
      </c>
    </row>
    <row r="49" spans="2:3" ht="15" customHeight="1">
      <c r="B49" s="18" t="s">
        <v>689</v>
      </c>
      <c r="C49" s="19" t="s">
        <v>690</v>
      </c>
    </row>
    <row r="50" spans="2:3" ht="15" customHeight="1">
      <c r="B50" s="18" t="s">
        <v>691</v>
      </c>
      <c r="C50" s="24" t="s">
        <v>681</v>
      </c>
    </row>
    <row r="51" spans="2:3" ht="15" customHeight="1">
      <c r="B51" s="18" t="s">
        <v>692</v>
      </c>
      <c r="C51" s="24" t="s">
        <v>681</v>
      </c>
    </row>
    <row r="52" spans="2:3" ht="15" customHeight="1">
      <c r="B52" s="832" t="s">
        <v>693</v>
      </c>
      <c r="C52" s="1338" t="s">
        <v>681</v>
      </c>
    </row>
    <row r="53" spans="2:3" ht="15" customHeight="1">
      <c r="B53" s="830" t="s">
        <v>694</v>
      </c>
      <c r="C53" s="17"/>
    </row>
    <row r="54" spans="2:3" ht="15" customHeight="1">
      <c r="B54" s="1180" t="s">
        <v>1038</v>
      </c>
      <c r="C54" s="19" t="s">
        <v>1039</v>
      </c>
    </row>
    <row r="55" spans="2:3" ht="15" customHeight="1">
      <c r="B55" s="25" t="s">
        <v>695</v>
      </c>
      <c r="C55" s="748" t="s">
        <v>696</v>
      </c>
    </row>
    <row r="56" spans="2:3" ht="15" customHeight="1">
      <c r="B56" s="830" t="s">
        <v>697</v>
      </c>
      <c r="C56" s="17"/>
    </row>
    <row r="57" spans="2:3" ht="15" customHeight="1">
      <c r="B57" s="1180" t="s">
        <v>1040</v>
      </c>
      <c r="C57" s="19" t="s">
        <v>1041</v>
      </c>
    </row>
    <row r="58" spans="2:3" ht="15" customHeight="1">
      <c r="B58" s="18" t="s">
        <v>698</v>
      </c>
      <c r="C58" s="19" t="s">
        <v>699</v>
      </c>
    </row>
    <row r="59" spans="2:3" ht="15" customHeight="1">
      <c r="B59" s="25" t="s">
        <v>700</v>
      </c>
      <c r="C59" s="748" t="s">
        <v>701</v>
      </c>
    </row>
    <row r="60" spans="2:3" ht="15" customHeight="1">
      <c r="B60" s="830" t="s">
        <v>702</v>
      </c>
      <c r="C60" s="17"/>
    </row>
    <row r="61" spans="2:3" ht="15" customHeight="1">
      <c r="B61" s="1180" t="s">
        <v>1042</v>
      </c>
      <c r="C61" s="19" t="s">
        <v>1043</v>
      </c>
    </row>
    <row r="62" spans="2:3" ht="15" customHeight="1">
      <c r="B62" s="18" t="s">
        <v>703</v>
      </c>
      <c r="C62" s="19" t="s">
        <v>659</v>
      </c>
    </row>
    <row r="63" spans="2:3" ht="15" customHeight="1">
      <c r="B63" s="18" t="s">
        <v>704</v>
      </c>
      <c r="C63" s="19" t="s">
        <v>705</v>
      </c>
    </row>
    <row r="64" spans="2:3" ht="15" customHeight="1">
      <c r="B64" s="18" t="s">
        <v>706</v>
      </c>
      <c r="C64" s="24" t="s">
        <v>681</v>
      </c>
    </row>
    <row r="65" spans="2:3" ht="15" customHeight="1">
      <c r="B65" s="18" t="s">
        <v>707</v>
      </c>
      <c r="C65" s="19" t="s">
        <v>708</v>
      </c>
    </row>
    <row r="66" spans="2:3" ht="15" customHeight="1">
      <c r="B66" s="18" t="s">
        <v>709</v>
      </c>
      <c r="C66" s="19" t="s">
        <v>710</v>
      </c>
    </row>
    <row r="67" spans="2:3" ht="15" customHeight="1">
      <c r="B67" s="18" t="s">
        <v>711</v>
      </c>
      <c r="C67" s="19" t="s">
        <v>712</v>
      </c>
    </row>
    <row r="68" spans="2:3" ht="15" customHeight="1">
      <c r="B68" s="25" t="s">
        <v>713</v>
      </c>
      <c r="C68" s="748" t="s">
        <v>714</v>
      </c>
    </row>
    <row r="69" spans="2:3" ht="15" customHeight="1">
      <c r="B69" s="830" t="s">
        <v>715</v>
      </c>
      <c r="C69" s="17"/>
    </row>
    <row r="70" spans="2:3" ht="15" customHeight="1">
      <c r="B70" s="832" t="s">
        <v>716</v>
      </c>
      <c r="C70" s="1338" t="s">
        <v>681</v>
      </c>
    </row>
    <row r="71" spans="2:3" ht="15" customHeight="1">
      <c r="B71" s="830" t="s">
        <v>717</v>
      </c>
      <c r="C71" s="17"/>
    </row>
    <row r="72" spans="2:3" ht="15" customHeight="1">
      <c r="B72" s="1180" t="s">
        <v>1044</v>
      </c>
      <c r="C72" s="19" t="s">
        <v>1045</v>
      </c>
    </row>
    <row r="73" spans="2:3" ht="15" customHeight="1">
      <c r="B73" s="18" t="s">
        <v>718</v>
      </c>
      <c r="C73" s="19" t="s">
        <v>719</v>
      </c>
    </row>
    <row r="74" spans="2:3" ht="15" customHeight="1">
      <c r="B74" s="18" t="s">
        <v>720</v>
      </c>
      <c r="C74" s="19" t="s">
        <v>721</v>
      </c>
    </row>
    <row r="75" spans="2:3" ht="15" customHeight="1">
      <c r="B75" s="18" t="s">
        <v>722</v>
      </c>
      <c r="C75" s="24" t="s">
        <v>681</v>
      </c>
    </row>
    <row r="76" spans="2:3" ht="15" customHeight="1">
      <c r="B76" s="18" t="s">
        <v>723</v>
      </c>
      <c r="C76" s="19" t="s">
        <v>724</v>
      </c>
    </row>
    <row r="77" spans="2:3" ht="15" customHeight="1">
      <c r="B77" s="18" t="s">
        <v>725</v>
      </c>
      <c r="C77" s="19" t="s">
        <v>726</v>
      </c>
    </row>
    <row r="78" spans="2:3" ht="15" customHeight="1">
      <c r="B78" s="18" t="s">
        <v>727</v>
      </c>
      <c r="C78" s="24" t="s">
        <v>681</v>
      </c>
    </row>
    <row r="79" spans="2:3" ht="15" customHeight="1">
      <c r="B79" s="18" t="s">
        <v>728</v>
      </c>
      <c r="C79" s="24" t="s">
        <v>681</v>
      </c>
    </row>
    <row r="80" spans="2:3" ht="15" customHeight="1">
      <c r="B80" s="25" t="s">
        <v>729</v>
      </c>
      <c r="C80" s="748" t="s">
        <v>730</v>
      </c>
    </row>
    <row r="81" spans="2:3" ht="15" customHeight="1">
      <c r="B81" s="830" t="s">
        <v>731</v>
      </c>
      <c r="C81" s="17"/>
    </row>
    <row r="82" spans="2:3" ht="15" customHeight="1">
      <c r="B82" s="1180" t="s">
        <v>1046</v>
      </c>
      <c r="C82" s="19" t="s">
        <v>1047</v>
      </c>
    </row>
    <row r="83" spans="2:3" ht="15" customHeight="1">
      <c r="B83" s="18" t="s">
        <v>732</v>
      </c>
      <c r="C83" s="19" t="s">
        <v>733</v>
      </c>
    </row>
    <row r="84" spans="2:3" ht="15" customHeight="1">
      <c r="B84" s="18" t="s">
        <v>734</v>
      </c>
      <c r="C84" s="24" t="s">
        <v>681</v>
      </c>
    </row>
    <row r="85" spans="2:3" s="21" customFormat="1" ht="25.5" customHeight="1">
      <c r="B85" s="18" t="s">
        <v>1691</v>
      </c>
      <c r="C85" s="24" t="s">
        <v>681</v>
      </c>
    </row>
    <row r="86" spans="2:3" ht="15" customHeight="1">
      <c r="B86" s="18" t="s">
        <v>735</v>
      </c>
      <c r="C86" s="19" t="s">
        <v>736</v>
      </c>
    </row>
    <row r="87" spans="2:3" ht="15" customHeight="1">
      <c r="B87" s="25" t="s">
        <v>737</v>
      </c>
      <c r="C87" s="748" t="s">
        <v>738</v>
      </c>
    </row>
    <row r="88" spans="2:3" ht="15" customHeight="1">
      <c r="B88" s="830" t="s">
        <v>739</v>
      </c>
      <c r="C88" s="17"/>
    </row>
    <row r="89" spans="2:3" ht="15" customHeight="1">
      <c r="B89" s="1180" t="s">
        <v>1048</v>
      </c>
      <c r="C89" s="24" t="s">
        <v>681</v>
      </c>
    </row>
    <row r="90" spans="2:3" ht="15" customHeight="1">
      <c r="B90" s="18" t="s">
        <v>1049</v>
      </c>
      <c r="C90" s="24" t="s">
        <v>681</v>
      </c>
    </row>
    <row r="91" spans="2:3" ht="15" customHeight="1">
      <c r="B91" s="18" t="s">
        <v>740</v>
      </c>
      <c r="C91" s="24" t="s">
        <v>681</v>
      </c>
    </row>
    <row r="92" spans="2:3" ht="15" customHeight="1">
      <c r="B92" s="18" t="s">
        <v>741</v>
      </c>
      <c r="C92" s="24" t="s">
        <v>681</v>
      </c>
    </row>
    <row r="93" spans="2:3" ht="15" customHeight="1">
      <c r="B93" s="18" t="s">
        <v>742</v>
      </c>
      <c r="C93" s="24" t="s">
        <v>681</v>
      </c>
    </row>
    <row r="94" spans="2:3" ht="15" customHeight="1">
      <c r="B94" s="18" t="s">
        <v>743</v>
      </c>
      <c r="C94" s="24" t="s">
        <v>681</v>
      </c>
    </row>
    <row r="95" spans="2:3" ht="15" customHeight="1">
      <c r="B95" s="25" t="s">
        <v>744</v>
      </c>
      <c r="C95" s="26" t="s">
        <v>681</v>
      </c>
    </row>
    <row r="96" spans="2:3" ht="15" customHeight="1">
      <c r="B96" s="830" t="s">
        <v>745</v>
      </c>
      <c r="C96" s="17"/>
    </row>
    <row r="97" spans="2:3" ht="15" customHeight="1">
      <c r="B97" s="1180" t="s">
        <v>1050</v>
      </c>
      <c r="C97" s="19" t="s">
        <v>1051</v>
      </c>
    </row>
    <row r="98" spans="2:3" ht="15" customHeight="1">
      <c r="B98" s="25" t="s">
        <v>746</v>
      </c>
      <c r="C98" s="748" t="s">
        <v>747</v>
      </c>
    </row>
    <row r="99" spans="2:3" ht="15" customHeight="1">
      <c r="B99" s="830" t="s">
        <v>748</v>
      </c>
      <c r="C99" s="17"/>
    </row>
    <row r="100" spans="2:3" ht="15" customHeight="1">
      <c r="B100" s="1180" t="s">
        <v>1052</v>
      </c>
      <c r="C100" s="19" t="s">
        <v>1053</v>
      </c>
    </row>
    <row r="101" spans="2:3" ht="15" customHeight="1">
      <c r="B101" s="18" t="s">
        <v>749</v>
      </c>
      <c r="C101" s="19" t="s">
        <v>750</v>
      </c>
    </row>
    <row r="102" spans="2:3" ht="15" customHeight="1">
      <c r="B102" s="18" t="s">
        <v>1173</v>
      </c>
      <c r="C102" s="19" t="s">
        <v>751</v>
      </c>
    </row>
    <row r="103" spans="2:3" ht="15" customHeight="1">
      <c r="B103" s="18" t="s">
        <v>752</v>
      </c>
      <c r="C103" s="24" t="s">
        <v>681</v>
      </c>
    </row>
    <row r="104" spans="2:3" ht="15" customHeight="1">
      <c r="B104" s="18" t="s">
        <v>753</v>
      </c>
      <c r="C104" s="24" t="s">
        <v>681</v>
      </c>
    </row>
    <row r="105" spans="2:3" ht="15" customHeight="1">
      <c r="B105" s="25" t="s">
        <v>754</v>
      </c>
      <c r="C105" s="748" t="s">
        <v>755</v>
      </c>
    </row>
    <row r="106" spans="2:3" ht="15" customHeight="1">
      <c r="B106" s="830" t="s">
        <v>756</v>
      </c>
      <c r="C106" s="17"/>
    </row>
    <row r="107" spans="2:3" ht="15" customHeight="1">
      <c r="B107" s="18" t="s">
        <v>757</v>
      </c>
      <c r="C107" s="19" t="s">
        <v>758</v>
      </c>
    </row>
    <row r="108" spans="2:3" ht="15" customHeight="1">
      <c r="B108" s="18" t="s">
        <v>759</v>
      </c>
      <c r="C108" s="19" t="s">
        <v>760</v>
      </c>
    </row>
    <row r="109" spans="2:3" ht="15" customHeight="1">
      <c r="B109" s="18" t="s">
        <v>761</v>
      </c>
      <c r="C109" s="19" t="s">
        <v>762</v>
      </c>
    </row>
    <row r="110" spans="2:3" ht="15" customHeight="1">
      <c r="B110" s="25" t="s">
        <v>1054</v>
      </c>
      <c r="C110" s="748" t="s">
        <v>1055</v>
      </c>
    </row>
    <row r="111" spans="2:3" ht="15" customHeight="1">
      <c r="B111" s="830" t="s">
        <v>763</v>
      </c>
      <c r="C111" s="17"/>
    </row>
    <row r="112" spans="2:3" ht="15" customHeight="1">
      <c r="B112" s="18" t="s">
        <v>764</v>
      </c>
      <c r="C112" s="24" t="s">
        <v>681</v>
      </c>
    </row>
    <row r="113" spans="2:3" ht="15" customHeight="1">
      <c r="B113" s="18" t="s">
        <v>765</v>
      </c>
      <c r="C113" s="19" t="s">
        <v>766</v>
      </c>
    </row>
    <row r="114" spans="2:3" ht="30" customHeight="1">
      <c r="B114" s="18" t="s">
        <v>1692</v>
      </c>
      <c r="C114" s="24" t="s">
        <v>681</v>
      </c>
    </row>
    <row r="115" spans="2:3" ht="30" customHeight="1" thickBot="1">
      <c r="B115" s="1266" t="s">
        <v>1693</v>
      </c>
      <c r="C115" s="1267" t="s">
        <v>1469</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dimension ref="B1:K27"/>
  <sheetViews>
    <sheetView workbookViewId="0">
      <selection activeCell="C60" sqref="C60"/>
    </sheetView>
  </sheetViews>
  <sheetFormatPr defaultColWidth="9.140625" defaultRowHeight="11.25"/>
  <cols>
    <col min="1" max="1" width="5.7109375" style="774" customWidth="1"/>
    <col min="2" max="2" width="5.7109375" style="778" customWidth="1"/>
    <col min="3" max="3" width="80.7109375" style="774" customWidth="1"/>
    <col min="4" max="8" width="20.7109375" style="774" customWidth="1"/>
    <col min="9" max="9" width="25.85546875" style="798" customWidth="1"/>
    <col min="10" max="11" width="9.140625" style="798"/>
    <col min="12" max="16384" width="9.140625" style="774"/>
  </cols>
  <sheetData>
    <row r="1" spans="2:11" ht="15" customHeight="1"/>
    <row r="2" spans="2:11" ht="20.100000000000001" customHeight="1">
      <c r="B2" s="1349" t="s">
        <v>1162</v>
      </c>
      <c r="C2" s="1349"/>
      <c r="D2" s="1349"/>
      <c r="E2" s="1349"/>
      <c r="F2" s="1349"/>
      <c r="G2" s="1349"/>
      <c r="H2" s="1349"/>
      <c r="I2" s="773"/>
    </row>
    <row r="3" spans="2:11" ht="15" thickBot="1">
      <c r="B3" s="27"/>
      <c r="C3" s="13"/>
    </row>
    <row r="4" spans="2:11" s="16" customFormat="1" ht="20.100000000000001" customHeight="1">
      <c r="B4" s="763"/>
      <c r="C4" s="775"/>
      <c r="D4" s="1346" t="s">
        <v>25</v>
      </c>
      <c r="E4" s="1346" t="s">
        <v>1130</v>
      </c>
      <c r="F4" s="1346"/>
      <c r="G4" s="1346"/>
      <c r="H4" s="1348"/>
      <c r="I4" s="806"/>
      <c r="J4" s="806"/>
      <c r="K4" s="806"/>
    </row>
    <row r="5" spans="2:11" s="16" customFormat="1" ht="39.950000000000003" customHeight="1">
      <c r="B5" s="764"/>
      <c r="C5" s="765"/>
      <c r="D5" s="1347"/>
      <c r="E5" s="765" t="s">
        <v>1131</v>
      </c>
      <c r="F5" s="765" t="s">
        <v>1132</v>
      </c>
      <c r="G5" s="765" t="s">
        <v>1172</v>
      </c>
      <c r="H5" s="766" t="s">
        <v>1133</v>
      </c>
      <c r="I5" s="806"/>
      <c r="J5" s="806"/>
      <c r="K5" s="806"/>
    </row>
    <row r="6" spans="2:11" s="16" customFormat="1" ht="15" customHeight="1">
      <c r="B6" s="58">
        <v>1</v>
      </c>
      <c r="C6" s="800" t="s">
        <v>1163</v>
      </c>
      <c r="D6" s="62">
        <v>48894236857.379997</v>
      </c>
      <c r="E6" s="737">
        <v>48044812592.849998</v>
      </c>
      <c r="F6" s="737">
        <v>742212756.53000009</v>
      </c>
      <c r="G6" s="737">
        <v>107211508</v>
      </c>
      <c r="H6" s="834"/>
      <c r="I6" s="806"/>
      <c r="J6" s="806"/>
      <c r="K6" s="806"/>
    </row>
    <row r="7" spans="2:11" s="16" customFormat="1" ht="15" customHeight="1">
      <c r="B7" s="59">
        <v>2</v>
      </c>
      <c r="C7" s="776" t="s">
        <v>1164</v>
      </c>
      <c r="D7" s="60">
        <v>930601416.97007</v>
      </c>
      <c r="E7" s="62">
        <v>422961420.97007</v>
      </c>
      <c r="F7" s="62">
        <v>0</v>
      </c>
      <c r="G7" s="62">
        <v>507639996</v>
      </c>
      <c r="H7" s="835"/>
      <c r="I7" s="62"/>
      <c r="J7" s="806"/>
      <c r="K7" s="806"/>
    </row>
    <row r="8" spans="2:11" s="16" customFormat="1" ht="15" customHeight="1">
      <c r="B8" s="987">
        <v>3</v>
      </c>
      <c r="C8" s="988" t="s">
        <v>1134</v>
      </c>
      <c r="D8" s="1004">
        <v>47963635440.409927</v>
      </c>
      <c r="E8" s="1004">
        <v>47621851171.879929</v>
      </c>
      <c r="F8" s="1004">
        <v>742212756.53000009</v>
      </c>
      <c r="G8" s="1004">
        <v>-400428488</v>
      </c>
      <c r="H8" s="989"/>
      <c r="I8" s="62"/>
      <c r="J8" s="806"/>
      <c r="K8" s="806"/>
    </row>
    <row r="9" spans="2:11" s="16" customFormat="1" ht="15" customHeight="1">
      <c r="B9" s="1081">
        <v>4</v>
      </c>
      <c r="C9" s="1213" t="s">
        <v>1165</v>
      </c>
      <c r="D9" s="1214">
        <v>4168012424.2899899</v>
      </c>
      <c r="E9" s="1214">
        <v>4168012424.2899899</v>
      </c>
      <c r="F9" s="1214"/>
      <c r="G9" s="1214"/>
      <c r="H9" s="837"/>
      <c r="I9" s="62"/>
      <c r="J9" s="806"/>
      <c r="K9" s="806"/>
    </row>
    <row r="10" spans="2:11" s="16" customFormat="1" ht="15" customHeight="1">
      <c r="B10" s="1081">
        <v>5</v>
      </c>
      <c r="C10" s="1213" t="s">
        <v>1166</v>
      </c>
      <c r="D10" s="1215"/>
      <c r="E10" s="1215"/>
      <c r="F10" s="1215"/>
      <c r="G10" s="1215"/>
      <c r="H10" s="836"/>
      <c r="I10" s="62"/>
      <c r="J10" s="806"/>
      <c r="K10" s="806"/>
    </row>
    <row r="11" spans="2:11" s="16" customFormat="1" ht="15" customHeight="1">
      <c r="B11" s="1081">
        <v>6</v>
      </c>
      <c r="C11" s="1213" t="s">
        <v>1167</v>
      </c>
      <c r="D11" s="1216">
        <v>542263012.540084</v>
      </c>
      <c r="E11" s="1216"/>
      <c r="F11" s="1216"/>
      <c r="G11" s="1216">
        <v>542263012.540084</v>
      </c>
      <c r="H11" s="836"/>
      <c r="I11" s="62"/>
      <c r="J11" s="806"/>
      <c r="K11" s="806"/>
    </row>
    <row r="12" spans="2:11" s="806" customFormat="1" ht="15" customHeight="1">
      <c r="B12" s="1081">
        <v>7</v>
      </c>
      <c r="C12" s="1213" t="s">
        <v>1168</v>
      </c>
      <c r="D12" s="1082"/>
      <c r="E12" s="1215"/>
      <c r="F12" s="1215"/>
      <c r="G12" s="1215"/>
      <c r="H12" s="838"/>
      <c r="I12" s="62"/>
    </row>
    <row r="13" spans="2:11" s="806" customFormat="1" ht="15" customHeight="1">
      <c r="B13" s="1081">
        <v>8</v>
      </c>
      <c r="C13" s="1213" t="s">
        <v>1169</v>
      </c>
      <c r="D13" s="1215"/>
      <c r="E13" s="1215"/>
      <c r="F13" s="1215"/>
      <c r="G13" s="1215"/>
      <c r="H13" s="839"/>
    </row>
    <row r="14" spans="2:11" s="806" customFormat="1" ht="15" customHeight="1">
      <c r="B14" s="1081">
        <v>9</v>
      </c>
      <c r="C14" s="1213" t="s">
        <v>1170</v>
      </c>
      <c r="D14" s="1082"/>
      <c r="E14" s="1215"/>
      <c r="F14" s="1215"/>
      <c r="G14" s="1215"/>
      <c r="H14" s="840"/>
    </row>
    <row r="15" spans="2:11" s="806" customFormat="1" ht="15" customHeight="1">
      <c r="B15" s="1081">
        <v>10</v>
      </c>
      <c r="C15" s="1213" t="s">
        <v>1485</v>
      </c>
      <c r="D15" s="1215"/>
      <c r="E15" s="1215"/>
      <c r="F15" s="1215"/>
      <c r="G15" s="1215"/>
      <c r="H15" s="840"/>
    </row>
    <row r="16" spans="2:11" s="806" customFormat="1" ht="15" customHeight="1">
      <c r="B16" s="1217">
        <v>11</v>
      </c>
      <c r="C16" s="1213" t="s">
        <v>1171</v>
      </c>
      <c r="D16" s="1218"/>
      <c r="E16" s="1218"/>
      <c r="F16" s="1218"/>
      <c r="G16" s="1218"/>
      <c r="H16" s="808"/>
    </row>
    <row r="17" spans="2:10" s="806" customFormat="1" ht="15" customHeight="1" thickBot="1">
      <c r="B17" s="841">
        <v>12</v>
      </c>
      <c r="C17" s="842" t="s">
        <v>1135</v>
      </c>
      <c r="D17" s="842">
        <v>52673910877.240005</v>
      </c>
      <c r="E17" s="842">
        <v>51789863596.169922</v>
      </c>
      <c r="F17" s="842">
        <v>742212756.53000009</v>
      </c>
      <c r="G17" s="842">
        <v>141834524.540084</v>
      </c>
      <c r="H17" s="843"/>
    </row>
    <row r="18" spans="2:10" s="806" customFormat="1" ht="15" customHeight="1">
      <c r="B18" s="827"/>
      <c r="D18" s="1006"/>
      <c r="E18" s="1006"/>
    </row>
    <row r="19" spans="2:10" s="798" customFormat="1" ht="12.75">
      <c r="B19" s="801"/>
      <c r="D19" s="806"/>
      <c r="E19" s="806"/>
      <c r="F19" s="806"/>
      <c r="G19" s="806"/>
      <c r="H19" s="806"/>
      <c r="I19" s="806"/>
      <c r="J19" s="806"/>
    </row>
    <row r="20" spans="2:10" s="798" customFormat="1">
      <c r="B20" s="801"/>
      <c r="D20" s="1005"/>
    </row>
    <row r="21" spans="2:10" s="798" customFormat="1">
      <c r="B21" s="801"/>
    </row>
    <row r="22" spans="2:10" s="798" customFormat="1">
      <c r="B22" s="801"/>
      <c r="F22" s="802"/>
    </row>
    <row r="23" spans="2:10" s="798" customFormat="1" ht="12.75">
      <c r="B23" s="801"/>
      <c r="I23" s="806"/>
    </row>
    <row r="24" spans="2:10" s="798" customFormat="1">
      <c r="B24" s="801"/>
    </row>
    <row r="25" spans="2:10" s="798" customFormat="1">
      <c r="B25" s="801"/>
    </row>
    <row r="26" spans="2:10" s="798" customFormat="1">
      <c r="B26" s="801"/>
    </row>
    <row r="27" spans="2:10" s="798" customFormat="1">
      <c r="B27" s="801"/>
    </row>
  </sheetData>
  <mergeCells count="3">
    <mergeCell ref="B2:H2"/>
    <mergeCell ref="D4:D5"/>
    <mergeCell ref="E4:H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dimension ref="B1:L22"/>
  <sheetViews>
    <sheetView showGridLines="0" zoomScaleNormal="100" zoomScaleSheetLayoutView="100" workbookViewId="0">
      <selection activeCell="D70" sqref="D70"/>
    </sheetView>
  </sheetViews>
  <sheetFormatPr defaultRowHeight="15"/>
  <cols>
    <col min="1" max="1" width="5.7109375" customWidth="1"/>
    <col min="2" max="2" width="40.7109375" customWidth="1"/>
    <col min="3" max="3" width="30.7109375" customWidth="1"/>
    <col min="4" max="8" width="15.7109375" customWidth="1"/>
    <col min="9" max="9" width="30.7109375" customWidth="1"/>
    <col min="10" max="10" width="9.140625" style="797"/>
    <col min="11" max="11" width="9.140625" style="811"/>
    <col min="12" max="12" width="9.140625" style="797"/>
  </cols>
  <sheetData>
    <row r="1" spans="2:10" ht="15" customHeight="1"/>
    <row r="2" spans="2:10" ht="20.100000000000001" customHeight="1">
      <c r="B2" s="1350" t="s">
        <v>1161</v>
      </c>
      <c r="C2" s="1350"/>
      <c r="D2" s="1350"/>
      <c r="E2" s="1350"/>
      <c r="F2" s="1350"/>
      <c r="G2" s="1350"/>
      <c r="H2" s="1350"/>
      <c r="I2" s="1350"/>
    </row>
    <row r="3" spans="2:10" ht="15" customHeight="1" thickBot="1"/>
    <row r="4" spans="2:10" ht="20.100000000000001" customHeight="1">
      <c r="B4" s="1351" t="s">
        <v>1136</v>
      </c>
      <c r="C4" s="1346" t="s">
        <v>1137</v>
      </c>
      <c r="D4" s="1346" t="s">
        <v>1138</v>
      </c>
      <c r="E4" s="1346"/>
      <c r="F4" s="1346"/>
      <c r="G4" s="1346"/>
      <c r="H4" s="1346"/>
      <c r="I4" s="1348" t="s">
        <v>1139</v>
      </c>
    </row>
    <row r="5" spans="2:10" ht="39.950000000000003" customHeight="1">
      <c r="B5" s="1352"/>
      <c r="C5" s="1347"/>
      <c r="D5" s="1179" t="s">
        <v>1140</v>
      </c>
      <c r="E5" s="1179" t="s">
        <v>1160</v>
      </c>
      <c r="F5" s="1179" t="s">
        <v>1141</v>
      </c>
      <c r="G5" s="1179" t="s">
        <v>1142</v>
      </c>
      <c r="H5" s="1179" t="s">
        <v>1143</v>
      </c>
      <c r="I5" s="1353"/>
    </row>
    <row r="6" spans="2:10" ht="15" customHeight="1">
      <c r="B6" s="779" t="s">
        <v>1144</v>
      </c>
      <c r="C6" s="781" t="s">
        <v>1140</v>
      </c>
      <c r="D6" s="780" t="s">
        <v>1145</v>
      </c>
      <c r="E6" s="780"/>
      <c r="F6" s="781"/>
      <c r="G6" s="781"/>
      <c r="H6" s="781"/>
      <c r="I6" s="822" t="s">
        <v>1146</v>
      </c>
    </row>
    <row r="7" spans="2:10" ht="15" customHeight="1">
      <c r="B7" s="779" t="s">
        <v>1147</v>
      </c>
      <c r="C7" s="781" t="s">
        <v>1140</v>
      </c>
      <c r="D7" s="815" t="s">
        <v>1145</v>
      </c>
      <c r="E7" s="815"/>
      <c r="F7" s="815"/>
      <c r="G7" s="819"/>
      <c r="H7" s="819"/>
      <c r="I7" s="823" t="s">
        <v>1148</v>
      </c>
      <c r="J7" s="809"/>
    </row>
    <row r="8" spans="2:10" ht="15" customHeight="1">
      <c r="B8" s="782" t="s">
        <v>1149</v>
      </c>
      <c r="C8" s="783" t="s">
        <v>1140</v>
      </c>
      <c r="D8" s="815" t="s">
        <v>1145</v>
      </c>
      <c r="E8" s="815"/>
      <c r="F8" s="815"/>
      <c r="G8" s="819"/>
      <c r="H8" s="819"/>
      <c r="I8" s="823" t="s">
        <v>1150</v>
      </c>
      <c r="J8" s="809"/>
    </row>
    <row r="9" spans="2:10" ht="15" customHeight="1">
      <c r="B9" s="782" t="s">
        <v>1151</v>
      </c>
      <c r="C9" s="783" t="s">
        <v>1140</v>
      </c>
      <c r="D9" s="816" t="s">
        <v>1145</v>
      </c>
      <c r="E9" s="816"/>
      <c r="F9" s="816"/>
      <c r="G9" s="820"/>
      <c r="H9" s="820"/>
      <c r="I9" s="824" t="s">
        <v>1152</v>
      </c>
      <c r="J9" s="809"/>
    </row>
    <row r="10" spans="2:10" ht="15" customHeight="1">
      <c r="B10" s="782" t="s">
        <v>1153</v>
      </c>
      <c r="C10" s="783" t="s">
        <v>1140</v>
      </c>
      <c r="D10" s="816" t="s">
        <v>1145</v>
      </c>
      <c r="E10" s="816"/>
      <c r="F10" s="816"/>
      <c r="G10" s="820"/>
      <c r="H10" s="820"/>
      <c r="I10" s="824" t="s">
        <v>1152</v>
      </c>
      <c r="J10" s="809"/>
    </row>
    <row r="11" spans="2:10" ht="15" customHeight="1">
      <c r="B11" s="784" t="s">
        <v>1154</v>
      </c>
      <c r="C11" s="785" t="s">
        <v>1140</v>
      </c>
      <c r="D11" s="816" t="s">
        <v>1145</v>
      </c>
      <c r="E11" s="816"/>
      <c r="F11" s="816"/>
      <c r="G11" s="820"/>
      <c r="H11" s="820"/>
      <c r="I11" s="824" t="s">
        <v>1152</v>
      </c>
      <c r="J11" s="809"/>
    </row>
    <row r="12" spans="2:10" ht="15" customHeight="1">
      <c r="B12" s="786" t="s">
        <v>1159</v>
      </c>
      <c r="C12" s="785" t="s">
        <v>1140</v>
      </c>
      <c r="D12" s="816" t="s">
        <v>1145</v>
      </c>
      <c r="E12" s="816"/>
      <c r="F12" s="816"/>
      <c r="G12" s="820"/>
      <c r="H12" s="820"/>
      <c r="I12" s="824" t="s">
        <v>1152</v>
      </c>
      <c r="J12" s="809"/>
    </row>
    <row r="13" spans="2:10" ht="15" customHeight="1">
      <c r="B13" s="786" t="s">
        <v>1155</v>
      </c>
      <c r="C13" s="787" t="s">
        <v>1140</v>
      </c>
      <c r="D13" s="816" t="s">
        <v>1145</v>
      </c>
      <c r="E13" s="816"/>
      <c r="F13" s="816"/>
      <c r="G13" s="820"/>
      <c r="H13" s="820"/>
      <c r="I13" s="824" t="s">
        <v>1150</v>
      </c>
      <c r="J13" s="810"/>
    </row>
    <row r="14" spans="2:10" ht="15" customHeight="1">
      <c r="B14" s="786" t="s">
        <v>1716</v>
      </c>
      <c r="C14" s="787" t="s">
        <v>1141</v>
      </c>
      <c r="D14" s="817"/>
      <c r="E14" s="817"/>
      <c r="F14" s="817" t="s">
        <v>1145</v>
      </c>
      <c r="G14" s="821"/>
      <c r="H14" s="821"/>
      <c r="I14" s="825" t="s">
        <v>1156</v>
      </c>
      <c r="J14" s="810"/>
    </row>
    <row r="15" spans="2:10" ht="15" customHeight="1" thickBot="1">
      <c r="B15" s="788" t="s">
        <v>1717</v>
      </c>
      <c r="C15" s="789" t="s">
        <v>1141</v>
      </c>
      <c r="D15" s="812"/>
      <c r="E15" s="812"/>
      <c r="F15" s="812"/>
      <c r="G15" s="812" t="s">
        <v>1145</v>
      </c>
      <c r="H15" s="813"/>
      <c r="I15" s="826" t="s">
        <v>1157</v>
      </c>
      <c r="J15" s="810"/>
    </row>
    <row r="16" spans="2:10" s="811" customFormat="1">
      <c r="D16" s="814"/>
      <c r="E16" s="814"/>
      <c r="F16" s="814"/>
      <c r="G16" s="814"/>
      <c r="H16" s="818"/>
      <c r="I16" s="818"/>
      <c r="J16" s="814"/>
    </row>
    <row r="17" s="811" customFormat="1"/>
    <row r="18" s="811" customFormat="1"/>
    <row r="19" s="811" customFormat="1"/>
    <row r="20" s="811" customFormat="1"/>
    <row r="21" s="811" customFormat="1"/>
    <row r="22" s="811" customFormat="1"/>
  </sheetData>
  <mergeCells count="5">
    <mergeCell ref="B2:I2"/>
    <mergeCell ref="B4:B5"/>
    <mergeCell ref="C4:C5"/>
    <mergeCell ref="D4:H4"/>
    <mergeCell ref="I4:I5"/>
  </mergeCells>
  <pageMargins left="0.7" right="0.7" top="0.75" bottom="0.75" header="0.3" footer="0.3"/>
  <pageSetup paperSize="9" scale="4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6"/>
  <sheetViews>
    <sheetView workbookViewId="0">
      <selection activeCell="D57" sqref="D57"/>
    </sheetView>
  </sheetViews>
  <sheetFormatPr defaultColWidth="9.140625" defaultRowHeight="15"/>
  <cols>
    <col min="1" max="1" width="5.7109375" style="651" customWidth="1"/>
    <col min="2" max="2" width="40.7109375" style="651" customWidth="1"/>
    <col min="3" max="3" width="9.140625" style="651"/>
    <col min="4" max="5" width="50.7109375" style="651" customWidth="1"/>
    <col min="6" max="16384" width="9.140625" style="651"/>
  </cols>
  <sheetData>
    <row r="2" spans="2:5" ht="20.25">
      <c r="B2" s="238" t="s">
        <v>1381</v>
      </c>
    </row>
    <row r="3" spans="2:5" ht="15.75" thickBot="1"/>
    <row r="4" spans="2:5" ht="20.100000000000001" customHeight="1">
      <c r="B4" s="1258" t="s">
        <v>1364</v>
      </c>
      <c r="C4" s="1264" t="s">
        <v>1705</v>
      </c>
      <c r="D4" s="1264" t="s">
        <v>1600</v>
      </c>
      <c r="E4" s="1265" t="s">
        <v>1552</v>
      </c>
    </row>
    <row r="5" spans="2:5" ht="30" customHeight="1">
      <c r="B5" s="1271" t="s">
        <v>1380</v>
      </c>
      <c r="C5" s="1272" t="s">
        <v>890</v>
      </c>
      <c r="D5" s="1273" t="s">
        <v>1379</v>
      </c>
      <c r="E5" s="1274" t="s">
        <v>1672</v>
      </c>
    </row>
    <row r="6" spans="2:5" ht="75" customHeight="1" thickBot="1">
      <c r="B6" s="1275" t="s">
        <v>1378</v>
      </c>
      <c r="C6" s="1276" t="s">
        <v>891</v>
      </c>
      <c r="D6" s="1277" t="s">
        <v>1377</v>
      </c>
      <c r="E6" s="1278" t="s">
        <v>1685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E8"/>
  <sheetViews>
    <sheetView workbookViewId="0">
      <selection activeCell="C56" sqref="C56"/>
    </sheetView>
  </sheetViews>
  <sheetFormatPr defaultColWidth="9.140625" defaultRowHeight="15"/>
  <cols>
    <col min="1" max="1" width="5.7109375" style="651" customWidth="1"/>
    <col min="2" max="2" width="40.7109375" style="651" customWidth="1"/>
    <col min="3" max="3" width="9.140625" style="651"/>
    <col min="4" max="5" width="50.7109375" style="651" customWidth="1"/>
    <col min="6" max="16384" width="9.140625" style="651"/>
  </cols>
  <sheetData>
    <row r="2" spans="2:5" ht="20.25">
      <c r="B2" s="238" t="s">
        <v>1389</v>
      </c>
    </row>
    <row r="3" spans="2:5" ht="15.75" thickBot="1"/>
    <row r="4" spans="2:5" ht="20.100000000000001" customHeight="1">
      <c r="B4" s="1258" t="s">
        <v>1364</v>
      </c>
      <c r="C4" s="1264" t="s">
        <v>1705</v>
      </c>
      <c r="D4" s="1264" t="s">
        <v>1600</v>
      </c>
      <c r="E4" s="1265" t="s">
        <v>1552</v>
      </c>
    </row>
    <row r="5" spans="2:5" ht="30" customHeight="1">
      <c r="B5" s="1271" t="s">
        <v>1388</v>
      </c>
      <c r="C5" s="1272" t="s">
        <v>890</v>
      </c>
      <c r="D5" s="1273" t="s">
        <v>1387</v>
      </c>
      <c r="E5" s="1274" t="s">
        <v>1651</v>
      </c>
    </row>
    <row r="6" spans="2:5" ht="30" customHeight="1">
      <c r="B6" s="1279" t="s">
        <v>1383</v>
      </c>
      <c r="C6" s="1280" t="s">
        <v>891</v>
      </c>
      <c r="D6" s="1281" t="s">
        <v>1386</v>
      </c>
      <c r="E6" s="1282" t="s">
        <v>628</v>
      </c>
    </row>
    <row r="7" spans="2:5" ht="30" customHeight="1">
      <c r="B7" s="1271" t="s">
        <v>1385</v>
      </c>
      <c r="C7" s="1272" t="s">
        <v>892</v>
      </c>
      <c r="D7" s="1273" t="s">
        <v>1384</v>
      </c>
      <c r="E7" s="1274" t="s">
        <v>628</v>
      </c>
    </row>
    <row r="8" spans="2:5" ht="45" customHeight="1" thickBot="1">
      <c r="B8" s="1283" t="s">
        <v>1383</v>
      </c>
      <c r="C8" s="1284" t="s">
        <v>893</v>
      </c>
      <c r="D8" s="1285" t="s">
        <v>1382</v>
      </c>
      <c r="E8" s="1286" t="s">
        <v>628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dimension ref="B1:F120"/>
  <sheetViews>
    <sheetView showGridLines="0" zoomScaleNormal="100" workbookViewId="0">
      <selection activeCell="C129" sqref="C129"/>
    </sheetView>
  </sheetViews>
  <sheetFormatPr defaultColWidth="9.140625" defaultRowHeight="14.25"/>
  <cols>
    <col min="1" max="1" width="5.7109375" style="94" customWidth="1"/>
    <col min="2" max="2" width="10.7109375" style="94" customWidth="1"/>
    <col min="3" max="3" width="100.7109375" style="94" customWidth="1"/>
    <col min="4" max="4" width="20.7109375" style="94" customWidth="1"/>
    <col min="5" max="5" width="30.7109375" style="94" customWidth="1"/>
    <col min="6" max="16384" width="9.140625" style="94"/>
  </cols>
  <sheetData>
    <row r="1" spans="2:5" ht="15" customHeight="1"/>
    <row r="2" spans="2:5" ht="20.100000000000001" customHeight="1">
      <c r="B2" s="32" t="s">
        <v>366</v>
      </c>
    </row>
    <row r="3" spans="2:5" ht="15" customHeight="1" thickBot="1"/>
    <row r="4" spans="2:5" s="95" customFormat="1" ht="20.100000000000001" customHeight="1">
      <c r="B4" s="1340"/>
      <c r="C4" s="1339"/>
      <c r="D4" s="84" t="s">
        <v>367</v>
      </c>
      <c r="E4" s="83" t="s">
        <v>942</v>
      </c>
    </row>
    <row r="5" spans="2:5" s="95" customFormat="1" ht="15" customHeight="1">
      <c r="B5" s="1357" t="s">
        <v>368</v>
      </c>
      <c r="C5" s="1358"/>
      <c r="D5" s="1358"/>
      <c r="E5" s="1359"/>
    </row>
    <row r="6" spans="2:5" s="95" customFormat="1" ht="15" customHeight="1">
      <c r="B6" s="194">
        <v>1</v>
      </c>
      <c r="C6" s="1127" t="s">
        <v>369</v>
      </c>
      <c r="D6" s="522">
        <v>1114162442</v>
      </c>
      <c r="E6" s="19"/>
    </row>
    <row r="7" spans="2:5" s="95" customFormat="1" ht="15" customHeight="1">
      <c r="B7" s="111"/>
      <c r="C7" s="101" t="s">
        <v>1594</v>
      </c>
      <c r="D7" s="522">
        <v>704898900</v>
      </c>
      <c r="E7" s="112">
        <v>1</v>
      </c>
    </row>
    <row r="8" spans="2:5" s="95" customFormat="1" ht="15" customHeight="1">
      <c r="B8" s="111"/>
      <c r="C8" s="101" t="s">
        <v>1595</v>
      </c>
      <c r="D8" s="522">
        <v>409263542</v>
      </c>
      <c r="E8" s="112">
        <v>2</v>
      </c>
    </row>
    <row r="9" spans="2:5" s="95" customFormat="1" ht="15" customHeight="1">
      <c r="B9" s="111">
        <v>2</v>
      </c>
      <c r="C9" s="101" t="s">
        <v>370</v>
      </c>
      <c r="D9" s="522">
        <v>1421095723</v>
      </c>
      <c r="E9" s="112">
        <v>3</v>
      </c>
    </row>
    <row r="10" spans="2:5" s="95" customFormat="1" ht="15" customHeight="1">
      <c r="B10" s="111">
        <v>3</v>
      </c>
      <c r="C10" s="101" t="s">
        <v>371</v>
      </c>
      <c r="D10" s="522">
        <v>41672560</v>
      </c>
      <c r="E10" s="112">
        <v>4</v>
      </c>
    </row>
    <row r="11" spans="2:5" s="95" customFormat="1" ht="15" customHeight="1">
      <c r="B11" s="111" t="s">
        <v>372</v>
      </c>
      <c r="C11" s="101" t="s">
        <v>373</v>
      </c>
      <c r="D11" s="522">
        <v>0</v>
      </c>
      <c r="E11" s="112"/>
    </row>
    <row r="12" spans="2:5" s="95" customFormat="1" ht="30" customHeight="1">
      <c r="B12" s="111">
        <v>4</v>
      </c>
      <c r="C12" s="101" t="s">
        <v>374</v>
      </c>
      <c r="D12" s="522">
        <v>0</v>
      </c>
      <c r="E12" s="112"/>
    </row>
    <row r="13" spans="2:5" s="95" customFormat="1" ht="15" customHeight="1">
      <c r="B13" s="111">
        <v>5</v>
      </c>
      <c r="C13" s="101" t="s">
        <v>375</v>
      </c>
      <c r="D13" s="522">
        <v>0</v>
      </c>
      <c r="E13" s="112"/>
    </row>
    <row r="14" spans="2:5" s="95" customFormat="1" ht="15" customHeight="1">
      <c r="B14" s="111" t="s">
        <v>376</v>
      </c>
      <c r="C14" s="101" t="s">
        <v>377</v>
      </c>
      <c r="D14" s="522">
        <v>65555949.759999998</v>
      </c>
      <c r="E14" s="112"/>
    </row>
    <row r="15" spans="2:5" s="95" customFormat="1" ht="15" customHeight="1">
      <c r="B15" s="113">
        <v>6</v>
      </c>
      <c r="C15" s="100" t="s">
        <v>378</v>
      </c>
      <c r="D15" s="1129">
        <v>2642486674.7600002</v>
      </c>
      <c r="E15" s="114"/>
    </row>
    <row r="16" spans="2:5" s="95" customFormat="1" ht="15" customHeight="1">
      <c r="B16" s="1354" t="s">
        <v>379</v>
      </c>
      <c r="C16" s="1355"/>
      <c r="D16" s="1355"/>
      <c r="E16" s="1356"/>
    </row>
    <row r="17" spans="2:6" s="95" customFormat="1" ht="15" customHeight="1">
      <c r="B17" s="194">
        <v>7</v>
      </c>
      <c r="C17" s="1127" t="s">
        <v>380</v>
      </c>
      <c r="D17" s="522">
        <v>-4010891.09</v>
      </c>
      <c r="E17" s="19"/>
    </row>
    <row r="18" spans="2:6" s="95" customFormat="1" ht="15" customHeight="1">
      <c r="B18" s="111">
        <v>8</v>
      </c>
      <c r="C18" s="101" t="s">
        <v>381</v>
      </c>
      <c r="D18" s="522">
        <v>-113894758</v>
      </c>
      <c r="E18" s="20">
        <v>5</v>
      </c>
    </row>
    <row r="19" spans="2:6" s="95" customFormat="1" ht="15" customHeight="1">
      <c r="B19" s="566">
        <v>9</v>
      </c>
      <c r="C19" s="567" t="s">
        <v>382</v>
      </c>
      <c r="D19" s="568"/>
      <c r="E19" s="569"/>
      <c r="F19" s="96"/>
    </row>
    <row r="20" spans="2:6" s="95" customFormat="1" ht="30" customHeight="1">
      <c r="B20" s="111">
        <v>10</v>
      </c>
      <c r="C20" s="101" t="s">
        <v>383</v>
      </c>
      <c r="D20" s="522">
        <v>-1136209.6200000001</v>
      </c>
      <c r="E20" s="20">
        <v>6</v>
      </c>
    </row>
    <row r="21" spans="2:6" s="95" customFormat="1" ht="15" customHeight="1">
      <c r="B21" s="111">
        <v>11</v>
      </c>
      <c r="C21" s="101" t="s">
        <v>384</v>
      </c>
      <c r="D21" s="522">
        <v>0</v>
      </c>
      <c r="E21" s="112"/>
    </row>
    <row r="22" spans="2:6" s="95" customFormat="1" ht="15" customHeight="1">
      <c r="B22" s="111">
        <v>12</v>
      </c>
      <c r="C22" s="101" t="s">
        <v>385</v>
      </c>
      <c r="D22" s="522">
        <v>-16278355.199999999</v>
      </c>
      <c r="E22" s="20"/>
    </row>
    <row r="23" spans="2:6" s="95" customFormat="1" ht="15" customHeight="1">
      <c r="B23" s="111">
        <v>13</v>
      </c>
      <c r="C23" s="101" t="s">
        <v>386</v>
      </c>
      <c r="D23" s="522">
        <v>0</v>
      </c>
      <c r="E23" s="112"/>
    </row>
    <row r="24" spans="2:6" s="95" customFormat="1" ht="15" customHeight="1">
      <c r="B24" s="111">
        <v>14</v>
      </c>
      <c r="C24" s="101" t="s">
        <v>387</v>
      </c>
      <c r="D24" s="522">
        <v>0</v>
      </c>
      <c r="E24" s="112"/>
      <c r="F24" s="96"/>
    </row>
    <row r="25" spans="2:6" s="95" customFormat="1" ht="15" customHeight="1">
      <c r="B25" s="111">
        <v>15</v>
      </c>
      <c r="C25" s="101" t="s">
        <v>388</v>
      </c>
      <c r="D25" s="522">
        <v>0</v>
      </c>
      <c r="E25" s="112"/>
      <c r="F25" s="96"/>
    </row>
    <row r="26" spans="2:6" s="95" customFormat="1" ht="15" customHeight="1">
      <c r="B26" s="111">
        <v>16</v>
      </c>
      <c r="C26" s="101" t="s">
        <v>389</v>
      </c>
      <c r="D26" s="522">
        <v>0</v>
      </c>
      <c r="E26" s="112"/>
      <c r="F26" s="96"/>
    </row>
    <row r="27" spans="2:6" s="95" customFormat="1" ht="45" customHeight="1">
      <c r="B27" s="111">
        <v>17</v>
      </c>
      <c r="C27" s="101" t="s">
        <v>390</v>
      </c>
      <c r="D27" s="522">
        <v>0</v>
      </c>
      <c r="E27" s="112"/>
      <c r="F27" s="96"/>
    </row>
    <row r="28" spans="2:6" s="95" customFormat="1" ht="45" customHeight="1">
      <c r="B28" s="111">
        <v>18</v>
      </c>
      <c r="C28" s="101" t="s">
        <v>391</v>
      </c>
      <c r="D28" s="522">
        <v>0</v>
      </c>
      <c r="E28" s="112"/>
    </row>
    <row r="29" spans="2:6" s="95" customFormat="1" ht="45" customHeight="1">
      <c r="B29" s="111">
        <v>19</v>
      </c>
      <c r="C29" s="101" t="s">
        <v>392</v>
      </c>
      <c r="D29" s="522">
        <v>0</v>
      </c>
      <c r="E29" s="112"/>
      <c r="F29" s="96"/>
    </row>
    <row r="30" spans="2:6" s="95" customFormat="1" ht="15" customHeight="1">
      <c r="B30" s="566">
        <v>20</v>
      </c>
      <c r="C30" s="567" t="s">
        <v>382</v>
      </c>
      <c r="D30" s="568"/>
      <c r="E30" s="569"/>
      <c r="F30" s="96"/>
    </row>
    <row r="31" spans="2:6" s="95" customFormat="1" ht="30" customHeight="1">
      <c r="B31" s="111" t="s">
        <v>98</v>
      </c>
      <c r="C31" s="101" t="s">
        <v>393</v>
      </c>
      <c r="D31" s="522">
        <v>0</v>
      </c>
      <c r="E31" s="112"/>
      <c r="F31" s="96"/>
    </row>
    <row r="32" spans="2:6" s="95" customFormat="1" ht="15" customHeight="1">
      <c r="B32" s="111" t="s">
        <v>99</v>
      </c>
      <c r="C32" s="101" t="s">
        <v>394</v>
      </c>
      <c r="D32" s="522">
        <v>0</v>
      </c>
      <c r="E32" s="112"/>
      <c r="F32" s="96"/>
    </row>
    <row r="33" spans="2:6" s="95" customFormat="1" ht="15" customHeight="1">
      <c r="B33" s="111" t="s">
        <v>100</v>
      </c>
      <c r="C33" s="101" t="s">
        <v>395</v>
      </c>
      <c r="D33" s="522">
        <v>0</v>
      </c>
      <c r="E33" s="112"/>
      <c r="F33" s="96"/>
    </row>
    <row r="34" spans="2:6" s="95" customFormat="1" ht="15" customHeight="1">
      <c r="B34" s="111" t="s">
        <v>396</v>
      </c>
      <c r="C34" s="101" t="s">
        <v>397</v>
      </c>
      <c r="D34" s="522">
        <v>0</v>
      </c>
      <c r="E34" s="112"/>
      <c r="F34" s="96"/>
    </row>
    <row r="35" spans="2:6" s="95" customFormat="1" ht="30" customHeight="1">
      <c r="B35" s="111">
        <v>21</v>
      </c>
      <c r="C35" s="101" t="s">
        <v>398</v>
      </c>
      <c r="D35" s="522">
        <v>0</v>
      </c>
      <c r="E35" s="112"/>
      <c r="F35" s="96"/>
    </row>
    <row r="36" spans="2:6" s="95" customFormat="1" ht="15" customHeight="1">
      <c r="B36" s="111">
        <v>22</v>
      </c>
      <c r="C36" s="101" t="s">
        <v>399</v>
      </c>
      <c r="D36" s="522">
        <v>0</v>
      </c>
      <c r="E36" s="112"/>
      <c r="F36" s="96"/>
    </row>
    <row r="37" spans="2:6" s="95" customFormat="1" ht="30" customHeight="1">
      <c r="B37" s="111">
        <v>23</v>
      </c>
      <c r="C37" s="101" t="s">
        <v>789</v>
      </c>
      <c r="D37" s="522">
        <v>0</v>
      </c>
      <c r="E37" s="112"/>
      <c r="F37" s="96"/>
    </row>
    <row r="38" spans="2:6" s="95" customFormat="1" ht="15" customHeight="1">
      <c r="B38" s="566">
        <v>24</v>
      </c>
      <c r="C38" s="567" t="s">
        <v>382</v>
      </c>
      <c r="D38" s="568"/>
      <c r="E38" s="569"/>
      <c r="F38" s="96"/>
    </row>
    <row r="39" spans="2:6" s="95" customFormat="1" ht="15" customHeight="1">
      <c r="B39" s="111">
        <v>25</v>
      </c>
      <c r="C39" s="101" t="s">
        <v>400</v>
      </c>
      <c r="D39" s="522">
        <v>0</v>
      </c>
      <c r="E39" s="112"/>
      <c r="F39" s="96"/>
    </row>
    <row r="40" spans="2:6" s="95" customFormat="1" ht="15" customHeight="1">
      <c r="B40" s="111" t="s">
        <v>401</v>
      </c>
      <c r="C40" s="101" t="s">
        <v>402</v>
      </c>
      <c r="D40" s="522">
        <v>0</v>
      </c>
      <c r="E40" s="112"/>
      <c r="F40" s="96"/>
    </row>
    <row r="41" spans="2:6" s="95" customFormat="1" ht="45" customHeight="1">
      <c r="B41" s="115" t="s">
        <v>403</v>
      </c>
      <c r="C41" s="102" t="s">
        <v>404</v>
      </c>
      <c r="D41" s="522">
        <v>0</v>
      </c>
      <c r="E41" s="116"/>
      <c r="F41" s="96"/>
    </row>
    <row r="42" spans="2:6" s="95" customFormat="1" ht="15" customHeight="1">
      <c r="B42" s="566">
        <v>26</v>
      </c>
      <c r="C42" s="567" t="s">
        <v>382</v>
      </c>
      <c r="D42" s="568"/>
      <c r="E42" s="569"/>
      <c r="F42" s="96"/>
    </row>
    <row r="43" spans="2:6" s="95" customFormat="1" ht="15" customHeight="1">
      <c r="B43" s="111">
        <v>27</v>
      </c>
      <c r="C43" s="101" t="s">
        <v>405</v>
      </c>
      <c r="D43" s="522">
        <v>0</v>
      </c>
      <c r="E43" s="117"/>
      <c r="F43" s="96"/>
    </row>
    <row r="44" spans="2:6" s="95" customFormat="1" ht="15" customHeight="1">
      <c r="B44" s="115" t="s">
        <v>406</v>
      </c>
      <c r="C44" s="102" t="s">
        <v>788</v>
      </c>
      <c r="D44" s="522">
        <v>-9955044.6400000006</v>
      </c>
      <c r="E44" s="647"/>
      <c r="F44" s="96"/>
    </row>
    <row r="45" spans="2:6" s="95" customFormat="1" ht="15" customHeight="1">
      <c r="B45" s="115">
        <v>28</v>
      </c>
      <c r="C45" s="103" t="s">
        <v>407</v>
      </c>
      <c r="D45" s="1130">
        <v>-145275258.55000001</v>
      </c>
      <c r="E45" s="118"/>
      <c r="F45" s="96"/>
    </row>
    <row r="46" spans="2:6" s="95" customFormat="1" ht="15" customHeight="1">
      <c r="B46" s="119">
        <v>29</v>
      </c>
      <c r="C46" s="100" t="s">
        <v>408</v>
      </c>
      <c r="D46" s="1129">
        <v>2497211416.21</v>
      </c>
      <c r="E46" s="120"/>
    </row>
    <row r="47" spans="2:6" s="95" customFormat="1" ht="15" customHeight="1">
      <c r="B47" s="1354" t="s">
        <v>409</v>
      </c>
      <c r="C47" s="1355"/>
      <c r="D47" s="1355"/>
      <c r="E47" s="1356"/>
    </row>
    <row r="48" spans="2:6" s="95" customFormat="1" ht="15" customHeight="1">
      <c r="B48" s="111">
        <v>30</v>
      </c>
      <c r="C48" s="101" t="s">
        <v>369</v>
      </c>
      <c r="D48" s="565">
        <v>0</v>
      </c>
      <c r="E48" s="112"/>
    </row>
    <row r="49" spans="2:5" s="95" customFormat="1" ht="15" customHeight="1">
      <c r="B49" s="115">
        <v>31</v>
      </c>
      <c r="C49" s="102" t="s">
        <v>410</v>
      </c>
      <c r="D49" s="570">
        <v>0</v>
      </c>
      <c r="E49" s="116"/>
    </row>
    <row r="50" spans="2:5" s="95" customFormat="1" ht="15" customHeight="1">
      <c r="B50" s="111">
        <v>32</v>
      </c>
      <c r="C50" s="101" t="s">
        <v>411</v>
      </c>
      <c r="D50" s="565">
        <v>0</v>
      </c>
      <c r="E50" s="112"/>
    </row>
    <row r="51" spans="2:5" s="95" customFormat="1" ht="30" customHeight="1">
      <c r="B51" s="111">
        <v>33</v>
      </c>
      <c r="C51" s="101" t="s">
        <v>412</v>
      </c>
      <c r="D51" s="565">
        <v>0</v>
      </c>
      <c r="E51" s="117"/>
    </row>
    <row r="52" spans="2:5" s="95" customFormat="1" ht="15" customHeight="1">
      <c r="B52" s="115" t="s">
        <v>413</v>
      </c>
      <c r="C52" s="102" t="s">
        <v>414</v>
      </c>
      <c r="D52" s="571">
        <v>0</v>
      </c>
      <c r="E52" s="118"/>
    </row>
    <row r="53" spans="2:5" s="95" customFormat="1" ht="15" customHeight="1">
      <c r="B53" s="111" t="s">
        <v>415</v>
      </c>
      <c r="C53" s="101" t="s">
        <v>416</v>
      </c>
      <c r="D53" s="565">
        <v>0</v>
      </c>
      <c r="E53" s="117"/>
    </row>
    <row r="54" spans="2:5" s="95" customFormat="1" ht="30" customHeight="1">
      <c r="B54" s="115">
        <v>34</v>
      </c>
      <c r="C54" s="102" t="s">
        <v>417</v>
      </c>
      <c r="D54" s="571">
        <v>0</v>
      </c>
      <c r="E54" s="118"/>
    </row>
    <row r="55" spans="2:5" s="95" customFormat="1" ht="15" customHeight="1">
      <c r="B55" s="115">
        <v>35</v>
      </c>
      <c r="C55" s="102" t="s">
        <v>418</v>
      </c>
      <c r="D55" s="571">
        <v>0</v>
      </c>
      <c r="E55" s="118"/>
    </row>
    <row r="56" spans="2:5" s="95" customFormat="1" ht="15" customHeight="1">
      <c r="B56" s="113">
        <v>36</v>
      </c>
      <c r="C56" s="100" t="s">
        <v>419</v>
      </c>
      <c r="D56" s="572">
        <f>SUM(D48,D51,D52,D53,D54)</f>
        <v>0</v>
      </c>
      <c r="E56" s="120"/>
    </row>
    <row r="57" spans="2:5" s="95" customFormat="1" ht="15" customHeight="1">
      <c r="B57" s="1354" t="s">
        <v>420</v>
      </c>
      <c r="C57" s="1355"/>
      <c r="D57" s="1355"/>
      <c r="E57" s="1356"/>
    </row>
    <row r="58" spans="2:5" s="95" customFormat="1" ht="15" customHeight="1">
      <c r="B58" s="111">
        <v>37</v>
      </c>
      <c r="C58" s="101" t="s">
        <v>421</v>
      </c>
      <c r="D58" s="565">
        <v>0</v>
      </c>
      <c r="E58" s="112"/>
    </row>
    <row r="59" spans="2:5" s="95" customFormat="1" ht="45" customHeight="1">
      <c r="B59" s="115">
        <v>38</v>
      </c>
      <c r="C59" s="102" t="s">
        <v>422</v>
      </c>
      <c r="D59" s="570">
        <v>0</v>
      </c>
      <c r="E59" s="116"/>
    </row>
    <row r="60" spans="2:5" s="95" customFormat="1" ht="45" customHeight="1">
      <c r="B60" s="111">
        <v>39</v>
      </c>
      <c r="C60" s="101" t="s">
        <v>423</v>
      </c>
      <c r="D60" s="565">
        <v>0</v>
      </c>
      <c r="E60" s="112"/>
    </row>
    <row r="61" spans="2:5" s="95" customFormat="1" ht="30" customHeight="1">
      <c r="B61" s="111">
        <v>40</v>
      </c>
      <c r="C61" s="101" t="s">
        <v>424</v>
      </c>
      <c r="D61" s="565">
        <v>0</v>
      </c>
      <c r="E61" s="117"/>
    </row>
    <row r="62" spans="2:5" s="95" customFormat="1" ht="15" customHeight="1">
      <c r="B62" s="573">
        <v>41</v>
      </c>
      <c r="C62" s="574" t="s">
        <v>382</v>
      </c>
      <c r="D62" s="449"/>
      <c r="E62" s="575"/>
    </row>
    <row r="63" spans="2:5" s="95" customFormat="1" ht="15" customHeight="1">
      <c r="B63" s="115">
        <v>42</v>
      </c>
      <c r="C63" s="102" t="s">
        <v>425</v>
      </c>
      <c r="D63" s="522">
        <v>0</v>
      </c>
      <c r="E63" s="118"/>
    </row>
    <row r="64" spans="2:5" s="95" customFormat="1" ht="15" customHeight="1">
      <c r="B64" s="115" t="s">
        <v>426</v>
      </c>
      <c r="C64" s="102" t="s">
        <v>427</v>
      </c>
      <c r="D64" s="523">
        <v>0</v>
      </c>
      <c r="E64" s="118"/>
    </row>
    <row r="65" spans="2:5" s="95" customFormat="1" ht="15" customHeight="1">
      <c r="B65" s="121">
        <v>43</v>
      </c>
      <c r="C65" s="103" t="s">
        <v>428</v>
      </c>
      <c r="D65" s="1130">
        <v>0</v>
      </c>
      <c r="E65" s="118"/>
    </row>
    <row r="66" spans="2:5" s="95" customFormat="1" ht="15" customHeight="1">
      <c r="B66" s="121">
        <v>44</v>
      </c>
      <c r="C66" s="103" t="s">
        <v>429</v>
      </c>
      <c r="D66" s="1130">
        <v>0</v>
      </c>
      <c r="E66" s="122"/>
    </row>
    <row r="67" spans="2:5" s="95" customFormat="1" ht="15" customHeight="1">
      <c r="B67" s="113">
        <v>45</v>
      </c>
      <c r="C67" s="100" t="s">
        <v>430</v>
      </c>
      <c r="D67" s="1129">
        <v>2497211416.21</v>
      </c>
      <c r="E67" s="123"/>
    </row>
    <row r="68" spans="2:5" s="95" customFormat="1" ht="15" customHeight="1">
      <c r="B68" s="1354" t="s">
        <v>629</v>
      </c>
      <c r="C68" s="1355"/>
      <c r="D68" s="1355"/>
      <c r="E68" s="1356"/>
    </row>
    <row r="69" spans="2:5" s="95" customFormat="1" ht="15" customHeight="1">
      <c r="B69" s="111">
        <v>46</v>
      </c>
      <c r="C69" s="101" t="s">
        <v>431</v>
      </c>
      <c r="D69" s="565">
        <v>0</v>
      </c>
      <c r="E69" s="117"/>
    </row>
    <row r="70" spans="2:5" s="95" customFormat="1" ht="30" customHeight="1">
      <c r="B70" s="115">
        <v>47</v>
      </c>
      <c r="C70" s="102" t="s">
        <v>630</v>
      </c>
      <c r="D70" s="570">
        <v>0</v>
      </c>
      <c r="E70" s="122"/>
    </row>
    <row r="71" spans="2:5" s="95" customFormat="1" ht="15" customHeight="1">
      <c r="B71" s="115" t="s">
        <v>432</v>
      </c>
      <c r="C71" s="102" t="s">
        <v>433</v>
      </c>
      <c r="D71" s="565">
        <v>0</v>
      </c>
      <c r="E71" s="122"/>
    </row>
    <row r="72" spans="2:5" s="95" customFormat="1" ht="15" customHeight="1">
      <c r="B72" s="115" t="s">
        <v>434</v>
      </c>
      <c r="C72" s="102" t="s">
        <v>435</v>
      </c>
      <c r="D72" s="565">
        <v>0</v>
      </c>
      <c r="E72" s="122"/>
    </row>
    <row r="73" spans="2:5" s="95" customFormat="1" ht="30" customHeight="1">
      <c r="B73" s="115">
        <v>48</v>
      </c>
      <c r="C73" s="102" t="s">
        <v>634</v>
      </c>
      <c r="D73" s="565">
        <v>0</v>
      </c>
      <c r="E73" s="118"/>
    </row>
    <row r="74" spans="2:5" s="95" customFormat="1" ht="15" customHeight="1">
      <c r="B74" s="111">
        <v>49</v>
      </c>
      <c r="C74" s="101" t="s">
        <v>436</v>
      </c>
      <c r="D74" s="571">
        <v>0</v>
      </c>
      <c r="E74" s="117"/>
    </row>
    <row r="75" spans="2:5" s="95" customFormat="1" ht="15" customHeight="1">
      <c r="B75" s="115">
        <v>50</v>
      </c>
      <c r="C75" s="102" t="s">
        <v>437</v>
      </c>
      <c r="D75" s="571">
        <v>0</v>
      </c>
      <c r="E75" s="118"/>
    </row>
    <row r="76" spans="2:5" s="95" customFormat="1" ht="15" customHeight="1">
      <c r="B76" s="113">
        <v>51</v>
      </c>
      <c r="C76" s="100" t="s">
        <v>438</v>
      </c>
      <c r="D76" s="572">
        <f>SUM(D68,D71,D72,D73,D74)</f>
        <v>0</v>
      </c>
      <c r="E76" s="120"/>
    </row>
    <row r="77" spans="2:5" s="95" customFormat="1" ht="15" customHeight="1">
      <c r="B77" s="1354" t="s">
        <v>439</v>
      </c>
      <c r="C77" s="1355"/>
      <c r="D77" s="1355"/>
      <c r="E77" s="1356"/>
    </row>
    <row r="78" spans="2:5" s="95" customFormat="1" ht="15" customHeight="1">
      <c r="B78" s="111">
        <v>52</v>
      </c>
      <c r="C78" s="101" t="s">
        <v>440</v>
      </c>
      <c r="D78" s="565">
        <v>0</v>
      </c>
      <c r="E78" s="117"/>
    </row>
    <row r="79" spans="2:5" s="95" customFormat="1" ht="45" customHeight="1">
      <c r="B79" s="115">
        <v>53</v>
      </c>
      <c r="C79" s="102" t="s">
        <v>441</v>
      </c>
      <c r="D79" s="565">
        <v>0</v>
      </c>
      <c r="E79" s="122"/>
    </row>
    <row r="80" spans="2:5" s="95" customFormat="1" ht="45" customHeight="1">
      <c r="B80" s="115">
        <v>54</v>
      </c>
      <c r="C80" s="102" t="s">
        <v>442</v>
      </c>
      <c r="D80" s="571">
        <v>0</v>
      </c>
      <c r="E80" s="122"/>
    </row>
    <row r="81" spans="2:6" s="95" customFormat="1" ht="15" customHeight="1">
      <c r="B81" s="573" t="s">
        <v>443</v>
      </c>
      <c r="C81" s="574" t="s">
        <v>382</v>
      </c>
      <c r="D81" s="449"/>
      <c r="E81" s="576"/>
    </row>
    <row r="82" spans="2:6" s="95" customFormat="1" ht="30" customHeight="1">
      <c r="B82" s="115">
        <v>55</v>
      </c>
      <c r="C82" s="102" t="s">
        <v>444</v>
      </c>
      <c r="D82" s="571">
        <v>0</v>
      </c>
      <c r="E82" s="122"/>
    </row>
    <row r="83" spans="2:6" s="95" customFormat="1" ht="15" customHeight="1">
      <c r="B83" s="573">
        <v>56</v>
      </c>
      <c r="C83" s="574" t="s">
        <v>382</v>
      </c>
      <c r="D83" s="449"/>
      <c r="E83" s="576"/>
      <c r="F83" s="96"/>
    </row>
    <row r="84" spans="2:6" s="95" customFormat="1" ht="15" customHeight="1">
      <c r="B84" s="115" t="s">
        <v>787</v>
      </c>
      <c r="C84" s="106" t="s">
        <v>445</v>
      </c>
      <c r="D84" s="523">
        <v>0</v>
      </c>
      <c r="E84" s="118"/>
    </row>
    <row r="85" spans="2:6" s="95" customFormat="1" ht="15" customHeight="1">
      <c r="B85" s="115" t="s">
        <v>446</v>
      </c>
      <c r="C85" s="106" t="s">
        <v>447</v>
      </c>
      <c r="D85" s="523">
        <v>0</v>
      </c>
      <c r="E85" s="118"/>
    </row>
    <row r="86" spans="2:6" s="95" customFormat="1" ht="15" customHeight="1">
      <c r="B86" s="121">
        <v>57</v>
      </c>
      <c r="C86" s="107" t="s">
        <v>448</v>
      </c>
      <c r="D86" s="522">
        <v>0</v>
      </c>
      <c r="E86" s="124"/>
    </row>
    <row r="87" spans="2:6" s="95" customFormat="1" ht="15" customHeight="1">
      <c r="B87" s="121">
        <v>58</v>
      </c>
      <c r="C87" s="107" t="s">
        <v>449</v>
      </c>
      <c r="D87" s="1131">
        <v>0</v>
      </c>
      <c r="E87" s="118"/>
    </row>
    <row r="88" spans="2:6" s="95" customFormat="1" ht="15" customHeight="1">
      <c r="B88" s="121">
        <v>59</v>
      </c>
      <c r="C88" s="107" t="s">
        <v>450</v>
      </c>
      <c r="D88" s="1131">
        <v>2497211416.21</v>
      </c>
      <c r="E88" s="118"/>
    </row>
    <row r="89" spans="2:6" s="95" customFormat="1" ht="15" customHeight="1">
      <c r="B89" s="113">
        <v>60</v>
      </c>
      <c r="C89" s="105" t="s">
        <v>342</v>
      </c>
      <c r="D89" s="1129">
        <v>11578513601.5285</v>
      </c>
      <c r="E89" s="120"/>
    </row>
    <row r="90" spans="2:6" s="95" customFormat="1" ht="15" customHeight="1">
      <c r="B90" s="1354" t="s">
        <v>451</v>
      </c>
      <c r="C90" s="1355"/>
      <c r="D90" s="1355"/>
      <c r="E90" s="1356"/>
    </row>
    <row r="91" spans="2:6" s="95" customFormat="1" ht="15" customHeight="1">
      <c r="B91" s="194">
        <v>61</v>
      </c>
      <c r="C91" s="1127" t="s">
        <v>452</v>
      </c>
      <c r="D91" s="1132">
        <v>0.2157</v>
      </c>
      <c r="E91" s="1133"/>
    </row>
    <row r="92" spans="2:6" s="95" customFormat="1" ht="15" customHeight="1">
      <c r="B92" s="291">
        <v>62</v>
      </c>
      <c r="C92" s="1055" t="s">
        <v>453</v>
      </c>
      <c r="D92" s="1134">
        <v>0.2157</v>
      </c>
      <c r="E92" s="1135"/>
    </row>
    <row r="93" spans="2:6" s="95" customFormat="1" ht="15" customHeight="1">
      <c r="B93" s="291">
        <v>63</v>
      </c>
      <c r="C93" s="1055" t="s">
        <v>454</v>
      </c>
      <c r="D93" s="1134">
        <v>0.2157</v>
      </c>
      <c r="E93" s="1135"/>
    </row>
    <row r="94" spans="2:6" s="95" customFormat="1" ht="45" customHeight="1">
      <c r="B94" s="115">
        <v>64</v>
      </c>
      <c r="C94" s="109" t="s">
        <v>633</v>
      </c>
      <c r="D94" s="1134">
        <v>8.7400000000000005E-2</v>
      </c>
      <c r="E94" s="118"/>
    </row>
    <row r="95" spans="2:6" s="95" customFormat="1" ht="15" customHeight="1">
      <c r="B95" s="111">
        <v>65</v>
      </c>
      <c r="C95" s="108" t="s">
        <v>790</v>
      </c>
      <c r="D95" s="1132">
        <v>2.5000000000000001E-2</v>
      </c>
      <c r="E95" s="117"/>
    </row>
    <row r="96" spans="2:6" s="95" customFormat="1" ht="15" customHeight="1">
      <c r="B96" s="115">
        <v>66</v>
      </c>
      <c r="C96" s="109" t="s">
        <v>791</v>
      </c>
      <c r="D96" s="1132">
        <v>1E-4</v>
      </c>
      <c r="E96" s="118"/>
    </row>
    <row r="97" spans="2:6" s="95" customFormat="1" ht="15" customHeight="1">
      <c r="B97" s="115">
        <v>67</v>
      </c>
      <c r="C97" s="109" t="s">
        <v>792</v>
      </c>
      <c r="D97" s="1132">
        <v>0</v>
      </c>
      <c r="E97" s="118"/>
    </row>
    <row r="98" spans="2:6" s="95" customFormat="1" ht="15" customHeight="1">
      <c r="B98" s="115" t="s">
        <v>455</v>
      </c>
      <c r="C98" s="109" t="s">
        <v>793</v>
      </c>
      <c r="D98" s="1132">
        <v>7.4999999999999997E-3</v>
      </c>
      <c r="E98" s="118"/>
    </row>
    <row r="99" spans="2:6" s="95" customFormat="1" ht="15" customHeight="1">
      <c r="B99" s="115" t="s">
        <v>1545</v>
      </c>
      <c r="C99" s="109" t="s">
        <v>1546</v>
      </c>
      <c r="D99" s="1132">
        <v>0</v>
      </c>
      <c r="E99" s="118"/>
    </row>
    <row r="100" spans="2:6" s="95" customFormat="1" ht="15" customHeight="1">
      <c r="B100" s="115">
        <v>68</v>
      </c>
      <c r="C100" s="103" t="s">
        <v>631</v>
      </c>
      <c r="D100" s="1134">
        <v>0.12839999999999999</v>
      </c>
      <c r="E100" s="118"/>
    </row>
    <row r="101" spans="2:6" s="95" customFormat="1" ht="15" customHeight="1">
      <c r="B101" s="573">
        <v>69</v>
      </c>
      <c r="C101" s="441" t="s">
        <v>456</v>
      </c>
      <c r="D101" s="577"/>
      <c r="E101" s="578"/>
      <c r="F101" s="96"/>
    </row>
    <row r="102" spans="2:6" s="95" customFormat="1" ht="15" customHeight="1">
      <c r="B102" s="573">
        <v>70</v>
      </c>
      <c r="C102" s="441" t="s">
        <v>456</v>
      </c>
      <c r="D102" s="577"/>
      <c r="E102" s="578"/>
      <c r="F102" s="96"/>
    </row>
    <row r="103" spans="2:6" s="95" customFormat="1" ht="15" customHeight="1">
      <c r="B103" s="579">
        <v>71</v>
      </c>
      <c r="C103" s="513" t="s">
        <v>456</v>
      </c>
      <c r="D103" s="580"/>
      <c r="E103" s="581"/>
      <c r="F103" s="96"/>
    </row>
    <row r="104" spans="2:6" s="95" customFormat="1" ht="15" customHeight="1">
      <c r="B104" s="1354" t="s">
        <v>457</v>
      </c>
      <c r="C104" s="1355"/>
      <c r="D104" s="1355"/>
      <c r="E104" s="1356"/>
    </row>
    <row r="105" spans="2:6" s="95" customFormat="1" ht="30" customHeight="1">
      <c r="B105" s="111">
        <v>72</v>
      </c>
      <c r="C105" s="101" t="s">
        <v>635</v>
      </c>
      <c r="D105" s="565">
        <v>0</v>
      </c>
      <c r="E105" s="125"/>
    </row>
    <row r="106" spans="2:6" s="95" customFormat="1" ht="30" customHeight="1">
      <c r="B106" s="115">
        <v>73</v>
      </c>
      <c r="C106" s="102" t="s">
        <v>458</v>
      </c>
      <c r="D106" s="565">
        <v>0</v>
      </c>
      <c r="E106" s="118"/>
    </row>
    <row r="107" spans="2:6" s="95" customFormat="1" ht="15" customHeight="1">
      <c r="B107" s="573">
        <v>74</v>
      </c>
      <c r="C107" s="574" t="s">
        <v>382</v>
      </c>
      <c r="D107" s="582"/>
      <c r="E107" s="575"/>
    </row>
    <row r="108" spans="2:6" s="95" customFormat="1" ht="30" customHeight="1">
      <c r="B108" s="292">
        <v>75</v>
      </c>
      <c r="C108" s="1136" t="s">
        <v>632</v>
      </c>
      <c r="D108" s="524">
        <v>317957.75</v>
      </c>
      <c r="E108" s="1137"/>
    </row>
    <row r="109" spans="2:6" s="95" customFormat="1" ht="15" customHeight="1">
      <c r="B109" s="1354" t="s">
        <v>459</v>
      </c>
      <c r="C109" s="1355"/>
      <c r="D109" s="1355"/>
      <c r="E109" s="1356"/>
    </row>
    <row r="110" spans="2:6" s="95" customFormat="1" ht="30" customHeight="1">
      <c r="B110" s="194">
        <v>76</v>
      </c>
      <c r="C110" s="1127" t="s">
        <v>460</v>
      </c>
      <c r="D110" s="1138">
        <v>0</v>
      </c>
      <c r="E110" s="1140"/>
    </row>
    <row r="111" spans="2:6" s="95" customFormat="1" ht="15" customHeight="1">
      <c r="B111" s="115">
        <v>77</v>
      </c>
      <c r="C111" s="102" t="s">
        <v>461</v>
      </c>
      <c r="D111" s="1138">
        <v>0</v>
      </c>
      <c r="E111" s="118"/>
    </row>
    <row r="112" spans="2:6" s="95" customFormat="1" ht="30" customHeight="1">
      <c r="B112" s="111">
        <v>78</v>
      </c>
      <c r="C112" s="101" t="s">
        <v>462</v>
      </c>
      <c r="D112" s="1138">
        <v>0</v>
      </c>
      <c r="E112" s="125"/>
    </row>
    <row r="113" spans="2:5" s="95" customFormat="1" ht="15" customHeight="1">
      <c r="B113" s="119">
        <v>79</v>
      </c>
      <c r="C113" s="99" t="s">
        <v>463</v>
      </c>
      <c r="D113" s="524">
        <v>48929722.840400003</v>
      </c>
      <c r="E113" s="120"/>
    </row>
    <row r="114" spans="2:5" s="95" customFormat="1" ht="15" customHeight="1">
      <c r="B114" s="1354" t="s">
        <v>464</v>
      </c>
      <c r="C114" s="1355"/>
      <c r="D114" s="1355"/>
      <c r="E114" s="1356"/>
    </row>
    <row r="115" spans="2:5" s="95" customFormat="1" ht="15" customHeight="1">
      <c r="B115" s="194">
        <v>80</v>
      </c>
      <c r="C115" s="1127" t="s">
        <v>465</v>
      </c>
      <c r="D115" s="1138">
        <v>0</v>
      </c>
      <c r="E115" s="1140"/>
    </row>
    <row r="116" spans="2:5" s="95" customFormat="1" ht="15" customHeight="1">
      <c r="B116" s="115">
        <v>81</v>
      </c>
      <c r="C116" s="102" t="s">
        <v>466</v>
      </c>
      <c r="D116" s="505">
        <v>0</v>
      </c>
      <c r="E116" s="112"/>
    </row>
    <row r="117" spans="2:5" s="95" customFormat="1" ht="15" customHeight="1">
      <c r="B117" s="111">
        <v>82</v>
      </c>
      <c r="C117" s="101" t="s">
        <v>467</v>
      </c>
      <c r="D117" s="1138">
        <v>0</v>
      </c>
      <c r="E117" s="125"/>
    </row>
    <row r="118" spans="2:5" s="95" customFormat="1" ht="15" customHeight="1">
      <c r="B118" s="111">
        <v>83</v>
      </c>
      <c r="C118" s="101" t="s">
        <v>468</v>
      </c>
      <c r="D118" s="1138">
        <v>0</v>
      </c>
      <c r="E118" s="125"/>
    </row>
    <row r="119" spans="2:5" s="95" customFormat="1" ht="15" customHeight="1">
      <c r="B119" s="115">
        <v>84</v>
      </c>
      <c r="C119" s="102" t="s">
        <v>469</v>
      </c>
      <c r="D119" s="505">
        <v>0</v>
      </c>
      <c r="E119" s="118"/>
    </row>
    <row r="120" spans="2:5" s="95" customFormat="1" ht="15" customHeight="1" thickBot="1">
      <c r="B120" s="126">
        <v>85</v>
      </c>
      <c r="C120" s="127" t="s">
        <v>470</v>
      </c>
      <c r="D120" s="1139">
        <v>0</v>
      </c>
      <c r="E120" s="128"/>
    </row>
  </sheetData>
  <mergeCells count="11">
    <mergeCell ref="B68:E68"/>
    <mergeCell ref="B4:C4"/>
    <mergeCell ref="B5:E5"/>
    <mergeCell ref="B16:E16"/>
    <mergeCell ref="B47:E47"/>
    <mergeCell ref="B57:E57"/>
    <mergeCell ref="B114:E114"/>
    <mergeCell ref="B77:E77"/>
    <mergeCell ref="B90:E90"/>
    <mergeCell ref="B104:E104"/>
    <mergeCell ref="B109:E109"/>
  </mergeCells>
  <pageMargins left="0.7" right="0.7" top="0.75" bottom="0.75" header="0.3" footer="0.3"/>
  <pageSetup paperSize="9"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pageSetUpPr fitToPage="1"/>
  </sheetPr>
  <dimension ref="B1:F44"/>
  <sheetViews>
    <sheetView showGridLines="0" zoomScaleNormal="100" zoomScalePageLayoutView="90" workbookViewId="0">
      <selection activeCell="E54" sqref="E54"/>
    </sheetView>
  </sheetViews>
  <sheetFormatPr defaultColWidth="9" defaultRowHeight="14.25"/>
  <cols>
    <col min="1" max="1" width="5.7109375" style="11" customWidth="1"/>
    <col min="2" max="2" width="10.7109375" style="11" customWidth="1"/>
    <col min="3" max="3" width="75.7109375" style="11" customWidth="1"/>
    <col min="4" max="5" width="35.7109375" style="11" customWidth="1"/>
    <col min="6" max="6" width="20.42578125" style="11" customWidth="1"/>
    <col min="7" max="16384" width="9" style="11"/>
  </cols>
  <sheetData>
    <row r="1" spans="2:6" ht="15">
      <c r="C1" s="129"/>
    </row>
    <row r="2" spans="2:6" ht="20.25">
      <c r="B2" s="32" t="s">
        <v>934</v>
      </c>
    </row>
    <row r="3" spans="2:6" ht="15" customHeight="1" thickBot="1">
      <c r="B3" s="1360"/>
      <c r="C3" s="1360"/>
      <c r="D3" s="1360"/>
      <c r="E3" s="1360"/>
      <c r="F3" s="1360"/>
    </row>
    <row r="4" spans="2:6" s="1" customFormat="1" ht="39.950000000000003" customHeight="1">
      <c r="B4" s="1340"/>
      <c r="C4" s="1339"/>
      <c r="D4" s="1257" t="s">
        <v>794</v>
      </c>
      <c r="E4" s="1257" t="s">
        <v>795</v>
      </c>
      <c r="F4" s="1361" t="s">
        <v>952</v>
      </c>
    </row>
    <row r="5" spans="2:6" s="1" customFormat="1" ht="20.100000000000001" customHeight="1">
      <c r="B5" s="1341"/>
      <c r="C5" s="1342"/>
      <c r="D5" s="1259" t="s">
        <v>1348</v>
      </c>
      <c r="E5" s="1259" t="s">
        <v>1348</v>
      </c>
      <c r="F5" s="1362"/>
    </row>
    <row r="6" spans="2:6" s="1" customFormat="1" ht="15" customHeight="1">
      <c r="B6" s="1354" t="s">
        <v>800</v>
      </c>
      <c r="C6" s="1355"/>
      <c r="D6" s="1355"/>
      <c r="E6" s="1355"/>
      <c r="F6" s="1262"/>
    </row>
    <row r="7" spans="2:6" s="1" customFormat="1" ht="15" customHeight="1">
      <c r="B7" s="58">
        <v>1</v>
      </c>
      <c r="C7" s="150" t="s">
        <v>912</v>
      </c>
      <c r="D7" s="1124">
        <v>3538433614</v>
      </c>
      <c r="E7" s="1124">
        <v>3536587864.3000002</v>
      </c>
      <c r="F7" s="1128"/>
    </row>
    <row r="8" spans="2:6" s="1" customFormat="1" ht="15" customHeight="1">
      <c r="B8" s="133">
        <v>2</v>
      </c>
      <c r="C8" s="106" t="s">
        <v>913</v>
      </c>
      <c r="D8" s="1126">
        <v>18595343</v>
      </c>
      <c r="E8" s="944">
        <v>18595343</v>
      </c>
      <c r="F8" s="460"/>
    </row>
    <row r="9" spans="2:6" s="1" customFormat="1" ht="15" customHeight="1">
      <c r="B9" s="133">
        <v>3</v>
      </c>
      <c r="C9" s="130" t="s">
        <v>914</v>
      </c>
      <c r="D9" s="1124">
        <v>3019742125</v>
      </c>
      <c r="E9" s="943">
        <v>0</v>
      </c>
      <c r="F9" s="459"/>
    </row>
    <row r="10" spans="2:6" s="1" customFormat="1" ht="15" customHeight="1">
      <c r="B10" s="133">
        <v>4</v>
      </c>
      <c r="C10" s="106" t="s">
        <v>915</v>
      </c>
      <c r="D10" s="1126">
        <v>128724107</v>
      </c>
      <c r="E10" s="944">
        <v>41200393</v>
      </c>
      <c r="F10" s="460"/>
    </row>
    <row r="11" spans="2:6" s="1" customFormat="1" ht="15" customHeight="1">
      <c r="B11" s="133">
        <v>5</v>
      </c>
      <c r="C11" s="130" t="s">
        <v>916</v>
      </c>
      <c r="D11" s="1124">
        <v>5015411230</v>
      </c>
      <c r="E11" s="943">
        <v>3726459358</v>
      </c>
      <c r="F11" s="459"/>
    </row>
    <row r="12" spans="2:6" s="1" customFormat="1" ht="15" customHeight="1">
      <c r="B12" s="133">
        <v>6</v>
      </c>
      <c r="C12" s="106" t="s">
        <v>917</v>
      </c>
      <c r="D12" s="1126">
        <v>42738994991</v>
      </c>
      <c r="E12" s="944">
        <v>40572390257</v>
      </c>
      <c r="F12" s="460"/>
    </row>
    <row r="13" spans="2:6" s="1" customFormat="1" ht="15" customHeight="1">
      <c r="B13" s="133">
        <v>7</v>
      </c>
      <c r="C13" s="130" t="s">
        <v>918</v>
      </c>
      <c r="D13" s="1124">
        <v>88616165</v>
      </c>
      <c r="E13" s="943">
        <v>88616165</v>
      </c>
      <c r="F13" s="459"/>
    </row>
    <row r="14" spans="2:6" s="1" customFormat="1" ht="15" customHeight="1">
      <c r="B14" s="133">
        <v>8</v>
      </c>
      <c r="C14" s="106" t="s">
        <v>919</v>
      </c>
      <c r="D14" s="1126">
        <v>353166530</v>
      </c>
      <c r="E14" s="944">
        <v>353166530</v>
      </c>
      <c r="F14" s="460"/>
    </row>
    <row r="15" spans="2:6" s="1" customFormat="1" ht="15" customHeight="1">
      <c r="B15" s="133">
        <v>9</v>
      </c>
      <c r="C15" s="130" t="s">
        <v>920</v>
      </c>
      <c r="D15" s="1124">
        <v>4966466</v>
      </c>
      <c r="E15" s="943">
        <v>176512358</v>
      </c>
      <c r="F15" s="459"/>
    </row>
    <row r="16" spans="2:6" s="1" customFormat="1" ht="15" customHeight="1">
      <c r="B16" s="133">
        <v>10</v>
      </c>
      <c r="C16" s="106" t="s">
        <v>921</v>
      </c>
      <c r="D16" s="1126">
        <v>83582967</v>
      </c>
      <c r="E16" s="944">
        <v>82925707</v>
      </c>
      <c r="F16" s="460"/>
    </row>
    <row r="17" spans="2:6" s="1" customFormat="1" ht="15" customHeight="1">
      <c r="B17" s="133">
        <v>11</v>
      </c>
      <c r="C17" s="130" t="s">
        <v>922</v>
      </c>
      <c r="D17" s="1124">
        <v>137608955</v>
      </c>
      <c r="E17" s="943">
        <v>136258601</v>
      </c>
      <c r="F17" s="614">
        <v>5</v>
      </c>
    </row>
    <row r="18" spans="2:6" s="1" customFormat="1" ht="15" customHeight="1">
      <c r="B18" s="133">
        <v>12</v>
      </c>
      <c r="C18" s="106" t="s">
        <v>979</v>
      </c>
      <c r="D18" s="1126">
        <v>38230020</v>
      </c>
      <c r="E18" s="944">
        <v>22292803</v>
      </c>
      <c r="F18" s="460"/>
    </row>
    <row r="19" spans="2:6" s="1" customFormat="1" ht="15" customHeight="1">
      <c r="B19" s="612" t="s">
        <v>977</v>
      </c>
      <c r="C19" s="613" t="s">
        <v>980</v>
      </c>
      <c r="D19" s="1125">
        <v>36688839</v>
      </c>
      <c r="E19" s="945">
        <v>20838636</v>
      </c>
      <c r="F19" s="614"/>
    </row>
    <row r="20" spans="2:6" s="1" customFormat="1" ht="15" customHeight="1">
      <c r="B20" s="612" t="s">
        <v>978</v>
      </c>
      <c r="C20" s="613" t="s">
        <v>981</v>
      </c>
      <c r="D20" s="1125">
        <v>1541181</v>
      </c>
      <c r="E20" s="945">
        <v>1454168</v>
      </c>
      <c r="F20" s="614">
        <v>6</v>
      </c>
    </row>
    <row r="21" spans="2:6" s="1" customFormat="1" ht="15" customHeight="1">
      <c r="B21" s="133">
        <v>13</v>
      </c>
      <c r="C21" s="130" t="s">
        <v>923</v>
      </c>
      <c r="D21" s="1124">
        <v>18797766</v>
      </c>
      <c r="E21" s="943">
        <v>0</v>
      </c>
      <c r="F21" s="459"/>
    </row>
    <row r="22" spans="2:6" s="1" customFormat="1" ht="15" customHeight="1">
      <c r="B22" s="133">
        <v>14</v>
      </c>
      <c r="C22" s="106" t="s">
        <v>924</v>
      </c>
      <c r="D22" s="1124">
        <v>266613986</v>
      </c>
      <c r="E22" s="944">
        <v>259510534.30000001</v>
      </c>
      <c r="F22" s="460"/>
    </row>
    <row r="23" spans="2:6" s="1" customFormat="1" ht="15" customHeight="1">
      <c r="B23" s="138">
        <v>15</v>
      </c>
      <c r="C23" s="137" t="s">
        <v>796</v>
      </c>
      <c r="D23" s="461">
        <v>55451484264</v>
      </c>
      <c r="E23" s="461">
        <v>49014515913.600006</v>
      </c>
      <c r="F23" s="462"/>
    </row>
    <row r="24" spans="2:6" s="1" customFormat="1" ht="15" customHeight="1">
      <c r="B24" s="1354" t="s">
        <v>808</v>
      </c>
      <c r="C24" s="1355"/>
      <c r="D24" s="1355"/>
      <c r="E24" s="1355"/>
      <c r="F24" s="1262"/>
    </row>
    <row r="25" spans="2:6" s="1" customFormat="1" ht="15" customHeight="1">
      <c r="B25" s="58">
        <v>16</v>
      </c>
      <c r="C25" s="150" t="s">
        <v>925</v>
      </c>
      <c r="D25" s="1124">
        <v>16545565</v>
      </c>
      <c r="E25" s="1124">
        <v>16545565</v>
      </c>
      <c r="F25" s="1128"/>
    </row>
    <row r="26" spans="2:6" s="1" customFormat="1" ht="15" customHeight="1">
      <c r="B26" s="134">
        <v>17</v>
      </c>
      <c r="C26" s="106" t="s">
        <v>926</v>
      </c>
      <c r="D26" s="1126">
        <v>3019742125</v>
      </c>
      <c r="E26" s="944">
        <v>0</v>
      </c>
      <c r="F26" s="460"/>
    </row>
    <row r="27" spans="2:6" s="1" customFormat="1" ht="15" customHeight="1">
      <c r="B27" s="133">
        <v>18</v>
      </c>
      <c r="C27" s="130" t="s">
        <v>927</v>
      </c>
      <c r="D27" s="1126">
        <v>45232482230</v>
      </c>
      <c r="E27" s="943">
        <v>45459862747</v>
      </c>
      <c r="F27" s="459"/>
    </row>
    <row r="28" spans="2:6" s="1" customFormat="1" ht="15" customHeight="1">
      <c r="B28" s="133">
        <v>19</v>
      </c>
      <c r="C28" s="106" t="s">
        <v>918</v>
      </c>
      <c r="D28" s="1126">
        <v>491094431</v>
      </c>
      <c r="E28" s="944">
        <v>491094431</v>
      </c>
      <c r="F28" s="460"/>
    </row>
    <row r="29" spans="2:6" s="1" customFormat="1" ht="15" customHeight="1">
      <c r="B29" s="133">
        <v>20</v>
      </c>
      <c r="C29" s="106" t="s">
        <v>928</v>
      </c>
      <c r="D29" s="1126">
        <v>6057514</v>
      </c>
      <c r="E29" s="944">
        <v>6056923</v>
      </c>
      <c r="F29" s="460"/>
    </row>
    <row r="30" spans="2:6" s="1" customFormat="1" ht="15" customHeight="1">
      <c r="B30" s="133">
        <v>21</v>
      </c>
      <c r="C30" s="130" t="s">
        <v>929</v>
      </c>
      <c r="D30" s="1126">
        <v>30066500</v>
      </c>
      <c r="E30" s="943">
        <v>17417649</v>
      </c>
      <c r="F30" s="459"/>
    </row>
    <row r="31" spans="2:6" s="1" customFormat="1" ht="15" customHeight="1">
      <c r="B31" s="134">
        <v>22</v>
      </c>
      <c r="C31" s="106" t="s">
        <v>930</v>
      </c>
      <c r="D31" s="1126">
        <v>3072471702</v>
      </c>
      <c r="E31" s="944">
        <v>0</v>
      </c>
      <c r="F31" s="460"/>
    </row>
    <row r="32" spans="2:6" s="1" customFormat="1" ht="15" customHeight="1">
      <c r="B32" s="133">
        <v>23</v>
      </c>
      <c r="C32" s="130" t="s">
        <v>931</v>
      </c>
      <c r="D32" s="1126">
        <v>286487371</v>
      </c>
      <c r="E32" s="943">
        <v>277566896</v>
      </c>
      <c r="F32" s="459"/>
    </row>
    <row r="33" spans="2:6" s="1" customFormat="1" ht="15" customHeight="1">
      <c r="B33" s="138">
        <v>24</v>
      </c>
      <c r="C33" s="137" t="s">
        <v>797</v>
      </c>
      <c r="D33" s="461">
        <v>52154947436</v>
      </c>
      <c r="E33" s="461">
        <v>46268544211</v>
      </c>
      <c r="F33" s="462"/>
    </row>
    <row r="34" spans="2:6" s="1" customFormat="1" ht="15" customHeight="1">
      <c r="B34" s="1354" t="s">
        <v>798</v>
      </c>
      <c r="C34" s="1355"/>
      <c r="D34" s="1355"/>
      <c r="E34" s="1355"/>
      <c r="F34" s="1261"/>
    </row>
    <row r="35" spans="2:6" s="1" customFormat="1" ht="15" customHeight="1">
      <c r="B35" s="58">
        <v>25</v>
      </c>
      <c r="C35" s="150" t="s">
        <v>932</v>
      </c>
      <c r="D35" s="1124">
        <v>3296248523</v>
      </c>
      <c r="E35" s="1124">
        <v>2745683874</v>
      </c>
      <c r="F35" s="1128"/>
    </row>
    <row r="36" spans="2:6" s="1" customFormat="1" ht="15" customHeight="1">
      <c r="B36" s="612" t="s">
        <v>541</v>
      </c>
      <c r="C36" s="613" t="s">
        <v>945</v>
      </c>
      <c r="D36" s="1125">
        <v>704898900</v>
      </c>
      <c r="E36" s="1125">
        <v>704898900</v>
      </c>
      <c r="F36" s="614">
        <v>1</v>
      </c>
    </row>
    <row r="37" spans="2:6" s="1" customFormat="1" ht="15" customHeight="1">
      <c r="B37" s="612" t="s">
        <v>943</v>
      </c>
      <c r="C37" s="613" t="s">
        <v>946</v>
      </c>
      <c r="D37" s="1125">
        <v>409263542</v>
      </c>
      <c r="E37" s="1125">
        <v>409263542</v>
      </c>
      <c r="F37" s="614">
        <v>2</v>
      </c>
    </row>
    <row r="38" spans="2:6" s="1" customFormat="1" ht="15" customHeight="1">
      <c r="B38" s="612" t="s">
        <v>944</v>
      </c>
      <c r="C38" s="613" t="s">
        <v>947</v>
      </c>
      <c r="D38" s="1125">
        <v>138524266</v>
      </c>
      <c r="E38" s="1125">
        <v>41672560</v>
      </c>
      <c r="F38" s="614">
        <v>4</v>
      </c>
    </row>
    <row r="39" spans="2:6" s="1" customFormat="1" ht="15" customHeight="1">
      <c r="B39" s="612" t="s">
        <v>948</v>
      </c>
      <c r="C39" s="613" t="s">
        <v>950</v>
      </c>
      <c r="D39" s="1125">
        <v>1857912604</v>
      </c>
      <c r="E39" s="1125">
        <v>1421095723</v>
      </c>
      <c r="F39" s="614">
        <v>3</v>
      </c>
    </row>
    <row r="40" spans="2:6" s="1" customFormat="1" ht="15" customHeight="1">
      <c r="B40" s="612" t="s">
        <v>949</v>
      </c>
      <c r="C40" s="613" t="s">
        <v>951</v>
      </c>
      <c r="D40" s="1125">
        <v>268001360</v>
      </c>
      <c r="E40" s="1125">
        <v>251105298</v>
      </c>
      <c r="F40" s="459"/>
    </row>
    <row r="41" spans="2:6" s="1" customFormat="1" ht="15" customHeight="1">
      <c r="B41" s="612" t="s">
        <v>1543</v>
      </c>
      <c r="C41" s="613" t="s">
        <v>1544</v>
      </c>
      <c r="D41" s="1125">
        <v>-82352149</v>
      </c>
      <c r="E41" s="1125">
        <v>-82352149</v>
      </c>
      <c r="F41" s="459"/>
    </row>
    <row r="42" spans="2:6" s="1" customFormat="1" ht="15" customHeight="1">
      <c r="B42" s="134">
        <v>26</v>
      </c>
      <c r="C42" s="106" t="s">
        <v>933</v>
      </c>
      <c r="D42" s="1126">
        <v>288304</v>
      </c>
      <c r="E42" s="944">
        <v>287829</v>
      </c>
      <c r="F42" s="460"/>
    </row>
    <row r="43" spans="2:6" s="1" customFormat="1" ht="15" customHeight="1" thickBot="1">
      <c r="B43" s="139">
        <v>27</v>
      </c>
      <c r="C43" s="140" t="s">
        <v>799</v>
      </c>
      <c r="D43" s="463">
        <v>3296536827</v>
      </c>
      <c r="E43" s="463">
        <v>2745971703</v>
      </c>
      <c r="F43" s="464"/>
    </row>
    <row r="44" spans="2:6" s="1" customFormat="1" ht="12.75"/>
  </sheetData>
  <mergeCells count="7">
    <mergeCell ref="B34:E34"/>
    <mergeCell ref="B3:F3"/>
    <mergeCell ref="B4:C4"/>
    <mergeCell ref="B5:C5"/>
    <mergeCell ref="F4:F5"/>
    <mergeCell ref="B6:E6"/>
    <mergeCell ref="B24:E24"/>
  </mergeCells>
  <pageMargins left="0.7" right="0.7" top="0.75" bottom="0.75" header="0.3" footer="0.3"/>
  <pageSetup paperSize="9" scale="64" orientation="landscape" r:id="rId1"/>
  <headerFooter>
    <oddHeader>&amp;CEN
Annex VII</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dimension ref="A1:E51"/>
  <sheetViews>
    <sheetView workbookViewId="0">
      <selection activeCell="C57" sqref="C57"/>
    </sheetView>
  </sheetViews>
  <sheetFormatPr defaultColWidth="9.140625" defaultRowHeight="15"/>
  <cols>
    <col min="1" max="1" width="5.7109375" style="651" customWidth="1"/>
    <col min="2" max="2" width="10.7109375" style="651" customWidth="1"/>
    <col min="3" max="3" width="100.7109375" style="651" customWidth="1"/>
    <col min="4" max="4" width="40.7109375" style="651" customWidth="1"/>
    <col min="5" max="16384" width="9.140625" style="651"/>
  </cols>
  <sheetData>
    <row r="1" spans="1:4" ht="15" customHeight="1">
      <c r="A1" s="739"/>
      <c r="B1" s="739"/>
      <c r="C1" s="739"/>
    </row>
    <row r="2" spans="1:4" ht="20.100000000000001" customHeight="1">
      <c r="A2" s="739"/>
      <c r="B2" s="650" t="s">
        <v>1067</v>
      </c>
      <c r="C2" s="739"/>
    </row>
    <row r="3" spans="1:4" ht="15" customHeight="1" thickBot="1">
      <c r="A3" s="739"/>
      <c r="B3" s="739"/>
      <c r="C3" s="739"/>
    </row>
    <row r="4" spans="1:4" ht="20.100000000000001" customHeight="1">
      <c r="B4" s="1363" t="s">
        <v>1118</v>
      </c>
      <c r="C4" s="1364"/>
      <c r="D4" s="1365"/>
    </row>
    <row r="5" spans="1:4">
      <c r="B5" s="402">
        <v>1</v>
      </c>
      <c r="C5" s="740" t="s">
        <v>1073</v>
      </c>
      <c r="D5" s="942" t="s">
        <v>1324</v>
      </c>
    </row>
    <row r="6" spans="1:4">
      <c r="B6" s="402">
        <v>2</v>
      </c>
      <c r="C6" s="740" t="s">
        <v>1074</v>
      </c>
      <c r="D6" s="741" t="s">
        <v>1325</v>
      </c>
    </row>
    <row r="7" spans="1:4">
      <c r="B7" s="402" t="s">
        <v>16</v>
      </c>
      <c r="C7" s="740" t="s">
        <v>1075</v>
      </c>
      <c r="D7" s="741" t="s">
        <v>1573</v>
      </c>
    </row>
    <row r="8" spans="1:4">
      <c r="B8" s="402">
        <v>3</v>
      </c>
      <c r="C8" s="740" t="s">
        <v>1068</v>
      </c>
      <c r="D8" s="741" t="s">
        <v>1326</v>
      </c>
    </row>
    <row r="9" spans="1:4">
      <c r="B9" s="402" t="s">
        <v>1076</v>
      </c>
      <c r="C9" s="740" t="s">
        <v>1077</v>
      </c>
      <c r="D9" s="741" t="s">
        <v>681</v>
      </c>
    </row>
    <row r="10" spans="1:4">
      <c r="B10" s="402"/>
      <c r="C10" s="740" t="s">
        <v>1078</v>
      </c>
      <c r="D10" s="741"/>
    </row>
    <row r="11" spans="1:4">
      <c r="B11" s="402">
        <v>4</v>
      </c>
      <c r="C11" s="740" t="s">
        <v>1079</v>
      </c>
      <c r="D11" s="741" t="s">
        <v>1327</v>
      </c>
    </row>
    <row r="12" spans="1:4">
      <c r="B12" s="59">
        <v>5</v>
      </c>
      <c r="C12" s="60" t="s">
        <v>1080</v>
      </c>
      <c r="D12" s="742" t="s">
        <v>1328</v>
      </c>
    </row>
    <row r="13" spans="1:4">
      <c r="B13" s="402">
        <v>6</v>
      </c>
      <c r="C13" s="740" t="s">
        <v>1081</v>
      </c>
      <c r="D13" s="741" t="s">
        <v>1329</v>
      </c>
    </row>
    <row r="14" spans="1:4" s="886" customFormat="1" ht="30" customHeight="1">
      <c r="B14" s="59">
        <v>7</v>
      </c>
      <c r="C14" s="60" t="s">
        <v>1082</v>
      </c>
      <c r="D14" s="742" t="s">
        <v>1330</v>
      </c>
    </row>
    <row r="15" spans="1:4">
      <c r="B15" s="59">
        <v>8</v>
      </c>
      <c r="C15" s="60" t="s">
        <v>1083</v>
      </c>
      <c r="D15" s="742" t="s">
        <v>1593</v>
      </c>
    </row>
    <row r="16" spans="1:4">
      <c r="B16" s="402">
        <v>9</v>
      </c>
      <c r="C16" s="740" t="s">
        <v>1084</v>
      </c>
      <c r="D16" s="741" t="s">
        <v>1331</v>
      </c>
    </row>
    <row r="17" spans="2:5">
      <c r="B17" s="402" t="s">
        <v>500</v>
      </c>
      <c r="C17" s="740" t="s">
        <v>1085</v>
      </c>
      <c r="D17" s="741" t="s">
        <v>1332</v>
      </c>
    </row>
    <row r="18" spans="2:5">
      <c r="B18" s="402" t="s">
        <v>502</v>
      </c>
      <c r="C18" s="740" t="s">
        <v>1069</v>
      </c>
      <c r="D18" s="741" t="s">
        <v>681</v>
      </c>
    </row>
    <row r="19" spans="2:5">
      <c r="B19" s="402">
        <v>10</v>
      </c>
      <c r="C19" s="740" t="s">
        <v>1086</v>
      </c>
      <c r="D19" s="741" t="s">
        <v>101</v>
      </c>
    </row>
    <row r="20" spans="2:5">
      <c r="B20" s="402">
        <v>11</v>
      </c>
      <c r="C20" s="740" t="s">
        <v>1087</v>
      </c>
      <c r="D20" s="741" t="s">
        <v>1333</v>
      </c>
    </row>
    <row r="21" spans="2:5">
      <c r="B21" s="402">
        <v>12</v>
      </c>
      <c r="C21" s="740" t="s">
        <v>1088</v>
      </c>
      <c r="D21" s="1159" t="s">
        <v>1341</v>
      </c>
    </row>
    <row r="22" spans="2:5">
      <c r="B22" s="59">
        <v>13</v>
      </c>
      <c r="C22" s="743" t="s">
        <v>1089</v>
      </c>
      <c r="D22" s="741" t="s">
        <v>1334</v>
      </c>
    </row>
    <row r="23" spans="2:5">
      <c r="B23" s="402">
        <v>14</v>
      </c>
      <c r="C23" s="740" t="s">
        <v>1090</v>
      </c>
      <c r="D23" s="741" t="s">
        <v>1335</v>
      </c>
    </row>
    <row r="24" spans="2:5">
      <c r="B24" s="402">
        <v>15</v>
      </c>
      <c r="C24" s="740" t="s">
        <v>1091</v>
      </c>
      <c r="D24" s="741" t="s">
        <v>681</v>
      </c>
    </row>
    <row r="25" spans="2:5">
      <c r="B25" s="59">
        <v>16</v>
      </c>
      <c r="C25" s="60" t="s">
        <v>1092</v>
      </c>
      <c r="D25" s="741" t="s">
        <v>681</v>
      </c>
    </row>
    <row r="26" spans="2:5">
      <c r="B26" s="402"/>
      <c r="C26" s="746" t="s">
        <v>1070</v>
      </c>
      <c r="D26" s="741" t="s">
        <v>1644</v>
      </c>
      <c r="E26" s="1190"/>
    </row>
    <row r="27" spans="2:5">
      <c r="B27" s="402">
        <v>17</v>
      </c>
      <c r="C27" s="740" t="s">
        <v>1093</v>
      </c>
      <c r="D27" s="741" t="s">
        <v>1336</v>
      </c>
    </row>
    <row r="28" spans="2:5">
      <c r="B28" s="402">
        <v>18</v>
      </c>
      <c r="C28" s="740" t="s">
        <v>1094</v>
      </c>
      <c r="D28" s="741" t="s">
        <v>681</v>
      </c>
    </row>
    <row r="29" spans="2:5">
      <c r="B29" s="402">
        <v>19</v>
      </c>
      <c r="C29" s="740" t="s">
        <v>1095</v>
      </c>
      <c r="D29" s="741" t="s">
        <v>1335</v>
      </c>
    </row>
    <row r="30" spans="2:5">
      <c r="B30" s="402" t="s">
        <v>98</v>
      </c>
      <c r="C30" s="740" t="s">
        <v>1096</v>
      </c>
      <c r="D30" s="741" t="s">
        <v>1337</v>
      </c>
    </row>
    <row r="31" spans="2:5">
      <c r="B31" s="402" t="s">
        <v>99</v>
      </c>
      <c r="C31" s="740" t="s">
        <v>1097</v>
      </c>
      <c r="D31" s="741" t="s">
        <v>1337</v>
      </c>
    </row>
    <row r="32" spans="2:5">
      <c r="B32" s="402">
        <v>21</v>
      </c>
      <c r="C32" s="740" t="s">
        <v>1098</v>
      </c>
      <c r="D32" s="741" t="s">
        <v>1335</v>
      </c>
    </row>
    <row r="33" spans="2:4">
      <c r="B33" s="402">
        <v>22</v>
      </c>
      <c r="C33" s="740" t="s">
        <v>1099</v>
      </c>
      <c r="D33" s="741" t="s">
        <v>1338</v>
      </c>
    </row>
    <row r="34" spans="2:4">
      <c r="B34" s="402">
        <v>23</v>
      </c>
      <c r="C34" s="740" t="s">
        <v>1071</v>
      </c>
      <c r="D34" s="741" t="s">
        <v>1339</v>
      </c>
    </row>
    <row r="35" spans="2:4">
      <c r="B35" s="402">
        <v>24</v>
      </c>
      <c r="C35" s="740" t="s">
        <v>1100</v>
      </c>
      <c r="D35" s="741" t="s">
        <v>681</v>
      </c>
    </row>
    <row r="36" spans="2:4">
      <c r="B36" s="402">
        <v>25</v>
      </c>
      <c r="C36" s="740" t="s">
        <v>1101</v>
      </c>
      <c r="D36" s="741" t="s">
        <v>681</v>
      </c>
    </row>
    <row r="37" spans="2:4">
      <c r="B37" s="402">
        <v>26</v>
      </c>
      <c r="C37" s="740" t="s">
        <v>1102</v>
      </c>
      <c r="D37" s="741" t="s">
        <v>681</v>
      </c>
    </row>
    <row r="38" spans="2:4">
      <c r="B38" s="402">
        <v>27</v>
      </c>
      <c r="C38" s="740" t="s">
        <v>1103</v>
      </c>
      <c r="D38" s="741" t="s">
        <v>681</v>
      </c>
    </row>
    <row r="39" spans="2:4">
      <c r="B39" s="402">
        <v>28</v>
      </c>
      <c r="C39" s="740" t="s">
        <v>1104</v>
      </c>
      <c r="D39" s="741" t="s">
        <v>681</v>
      </c>
    </row>
    <row r="40" spans="2:4">
      <c r="B40" s="402">
        <v>29</v>
      </c>
      <c r="C40" s="740" t="s">
        <v>1105</v>
      </c>
      <c r="D40" s="741" t="s">
        <v>681</v>
      </c>
    </row>
    <row r="41" spans="2:4">
      <c r="B41" s="402">
        <v>30</v>
      </c>
      <c r="C41" s="740" t="s">
        <v>1072</v>
      </c>
      <c r="D41" s="741" t="s">
        <v>681</v>
      </c>
    </row>
    <row r="42" spans="2:4">
      <c r="B42" s="59">
        <v>31</v>
      </c>
      <c r="C42" s="529" t="s">
        <v>1106</v>
      </c>
      <c r="D42" s="741" t="s">
        <v>681</v>
      </c>
    </row>
    <row r="43" spans="2:4">
      <c r="B43" s="402">
        <v>32</v>
      </c>
      <c r="C43" s="740" t="s">
        <v>1107</v>
      </c>
      <c r="D43" s="741" t="s">
        <v>681</v>
      </c>
    </row>
    <row r="44" spans="2:4">
      <c r="B44" s="402">
        <v>33</v>
      </c>
      <c r="C44" s="740" t="s">
        <v>1108</v>
      </c>
      <c r="D44" s="741" t="s">
        <v>681</v>
      </c>
    </row>
    <row r="45" spans="2:4">
      <c r="B45" s="402">
        <v>34</v>
      </c>
      <c r="C45" s="740" t="s">
        <v>1109</v>
      </c>
      <c r="D45" s="741" t="s">
        <v>681</v>
      </c>
    </row>
    <row r="46" spans="2:4">
      <c r="B46" s="402" t="s">
        <v>1110</v>
      </c>
      <c r="C46" s="740" t="s">
        <v>1111</v>
      </c>
      <c r="D46" s="741" t="s">
        <v>681</v>
      </c>
    </row>
    <row r="47" spans="2:4">
      <c r="B47" s="402" t="s">
        <v>1112</v>
      </c>
      <c r="C47" s="740" t="s">
        <v>1113</v>
      </c>
      <c r="D47" s="741" t="s">
        <v>1572</v>
      </c>
    </row>
    <row r="48" spans="2:4">
      <c r="B48" s="402">
        <v>35</v>
      </c>
      <c r="C48" s="740" t="s">
        <v>1114</v>
      </c>
      <c r="D48" s="741" t="s">
        <v>1340</v>
      </c>
    </row>
    <row r="49" spans="2:4">
      <c r="B49" s="402">
        <v>36</v>
      </c>
      <c r="C49" s="740" t="s">
        <v>1115</v>
      </c>
      <c r="D49" s="741" t="s">
        <v>1335</v>
      </c>
    </row>
    <row r="50" spans="2:4">
      <c r="B50" s="402">
        <v>37</v>
      </c>
      <c r="C50" s="740" t="s">
        <v>1116</v>
      </c>
      <c r="D50" s="741" t="s">
        <v>681</v>
      </c>
    </row>
    <row r="51" spans="2:4" ht="15.75" thickBot="1">
      <c r="B51" s="744" t="s">
        <v>1117</v>
      </c>
      <c r="C51" s="745" t="s">
        <v>1345</v>
      </c>
      <c r="D51" s="1211" t="s">
        <v>681</v>
      </c>
    </row>
  </sheetData>
  <mergeCells count="1">
    <mergeCell ref="B4:D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2"/>
  <dimension ref="A1:O32"/>
  <sheetViews>
    <sheetView showGridLines="0" zoomScaleNormal="100" zoomScaleSheetLayoutView="70" workbookViewId="0">
      <selection activeCell="F49" sqref="F49"/>
    </sheetView>
  </sheetViews>
  <sheetFormatPr defaultColWidth="9.140625" defaultRowHeight="14.25"/>
  <cols>
    <col min="1" max="1" width="5.7109375" style="11" customWidth="1"/>
    <col min="2" max="2" width="16" style="11" customWidth="1"/>
    <col min="3" max="10" width="20.7109375" style="11" customWidth="1"/>
    <col min="11" max="11" width="25.7109375" style="11" customWidth="1"/>
    <col min="12" max="15" width="20.7109375" style="11" customWidth="1"/>
    <col min="16" max="16384" width="9.140625" style="11"/>
  </cols>
  <sheetData>
    <row r="1" spans="1:15" ht="15" customHeight="1"/>
    <row r="2" spans="1:15" ht="20.100000000000001" customHeight="1">
      <c r="B2" s="32" t="s">
        <v>326</v>
      </c>
    </row>
    <row r="3" spans="1:15" s="67" customFormat="1" ht="15" customHeight="1" thickBot="1">
      <c r="B3" s="69"/>
      <c r="C3" s="179"/>
      <c r="D3" s="179"/>
      <c r="E3" s="179"/>
      <c r="F3" s="179"/>
      <c r="G3" s="179"/>
      <c r="H3" s="179"/>
      <c r="I3" s="179"/>
      <c r="J3" s="179"/>
      <c r="K3" s="179"/>
      <c r="L3" s="179"/>
      <c r="M3" s="179"/>
      <c r="N3" s="179"/>
      <c r="O3" s="179"/>
    </row>
    <row r="4" spans="1:15" s="1" customFormat="1" ht="20.100000000000001" customHeight="1">
      <c r="B4" s="78"/>
      <c r="C4" s="1366" t="s">
        <v>327</v>
      </c>
      <c r="D4" s="1366"/>
      <c r="E4" s="1366" t="s">
        <v>328</v>
      </c>
      <c r="F4" s="1366"/>
      <c r="G4" s="1339" t="s">
        <v>329</v>
      </c>
      <c r="H4" s="1339" t="s">
        <v>42</v>
      </c>
      <c r="I4" s="1366" t="s">
        <v>330</v>
      </c>
      <c r="J4" s="1366"/>
      <c r="K4" s="1366"/>
      <c r="L4" s="1366"/>
      <c r="M4" s="1339" t="s">
        <v>331</v>
      </c>
      <c r="N4" s="1339" t="s">
        <v>332</v>
      </c>
      <c r="O4" s="1361" t="s">
        <v>333</v>
      </c>
    </row>
    <row r="5" spans="1:15" s="12" customFormat="1" ht="60" customHeight="1">
      <c r="B5" s="81"/>
      <c r="C5" s="691" t="s">
        <v>334</v>
      </c>
      <c r="D5" s="691" t="s">
        <v>335</v>
      </c>
      <c r="E5" s="691" t="s">
        <v>336</v>
      </c>
      <c r="F5" s="691" t="s">
        <v>337</v>
      </c>
      <c r="G5" s="1342"/>
      <c r="H5" s="1342"/>
      <c r="I5" s="691" t="s">
        <v>338</v>
      </c>
      <c r="J5" s="691" t="s">
        <v>328</v>
      </c>
      <c r="K5" s="691" t="s">
        <v>339</v>
      </c>
      <c r="L5" s="691" t="s">
        <v>340</v>
      </c>
      <c r="M5" s="1342"/>
      <c r="N5" s="1342"/>
      <c r="O5" s="1362"/>
    </row>
    <row r="6" spans="1:15" ht="15" customHeight="1">
      <c r="A6" s="70"/>
      <c r="B6" s="598" t="s">
        <v>1487</v>
      </c>
      <c r="C6" s="529">
        <v>87448141.640000001</v>
      </c>
      <c r="D6" s="599">
        <v>21195175520</v>
      </c>
      <c r="E6" s="92"/>
      <c r="F6" s="92"/>
      <c r="G6" s="599">
        <v>508030361.61000001</v>
      </c>
      <c r="H6" s="51">
        <v>21790654023.25</v>
      </c>
      <c r="I6" s="51">
        <v>153899496.28999999</v>
      </c>
      <c r="J6" s="92"/>
      <c r="K6" s="599">
        <v>5782872.1699999999</v>
      </c>
      <c r="L6" s="51">
        <v>159682368.46000001</v>
      </c>
      <c r="M6" s="599">
        <v>1996029605.75</v>
      </c>
      <c r="N6" s="76">
        <v>0.38790000000000002</v>
      </c>
      <c r="O6" s="79">
        <v>0</v>
      </c>
    </row>
    <row r="7" spans="1:15" ht="15" customHeight="1">
      <c r="A7" s="70"/>
      <c r="B7" s="598" t="s">
        <v>1486</v>
      </c>
      <c r="C7" s="529">
        <v>1514191581.4000001</v>
      </c>
      <c r="D7" s="599">
        <v>19583318626</v>
      </c>
      <c r="E7" s="92"/>
      <c r="F7" s="92"/>
      <c r="G7" s="599">
        <v>40973635.890000001</v>
      </c>
      <c r="H7" s="51">
        <v>21138483843.290001</v>
      </c>
      <c r="I7" s="51">
        <v>195418420.38999999</v>
      </c>
      <c r="J7" s="92"/>
      <c r="K7" s="599">
        <v>655578.17000000004</v>
      </c>
      <c r="L7" s="51">
        <v>196073998.56</v>
      </c>
      <c r="M7" s="599">
        <v>2450924982</v>
      </c>
      <c r="N7" s="76">
        <v>0.4763</v>
      </c>
      <c r="O7" s="79">
        <v>0</v>
      </c>
    </row>
    <row r="8" spans="1:15" ht="15" customHeight="1">
      <c r="A8" s="70"/>
      <c r="B8" s="598" t="s">
        <v>1488</v>
      </c>
      <c r="C8" s="529">
        <v>8256439.0599999996</v>
      </c>
      <c r="D8" s="599">
        <v>384459142.77999997</v>
      </c>
      <c r="E8" s="92"/>
      <c r="F8" s="92"/>
      <c r="G8" s="599">
        <v>50047994.32</v>
      </c>
      <c r="H8" s="51">
        <v>442763576.16000003</v>
      </c>
      <c r="I8" s="51">
        <v>13076873.01</v>
      </c>
      <c r="J8" s="92"/>
      <c r="K8" s="599">
        <v>800767.91</v>
      </c>
      <c r="L8" s="51">
        <v>13877640.92</v>
      </c>
      <c r="M8" s="599">
        <v>173470511.5</v>
      </c>
      <c r="N8" s="76">
        <v>3.3700000000000001E-2</v>
      </c>
      <c r="O8" s="79">
        <v>0</v>
      </c>
    </row>
    <row r="9" spans="1:15" ht="15" customHeight="1">
      <c r="A9" s="70"/>
      <c r="B9" s="598" t="s">
        <v>1499</v>
      </c>
      <c r="C9" s="529">
        <v>5272956.01</v>
      </c>
      <c r="D9" s="599">
        <v>374129664.54000002</v>
      </c>
      <c r="E9" s="92"/>
      <c r="F9" s="92"/>
      <c r="G9" s="599">
        <v>41659647.810000002</v>
      </c>
      <c r="H9" s="51">
        <v>421062268.36000001</v>
      </c>
      <c r="I9" s="51">
        <v>10127808.449999999</v>
      </c>
      <c r="J9" s="92"/>
      <c r="K9" s="599">
        <v>666519.12</v>
      </c>
      <c r="L9" s="51">
        <v>10794327.57</v>
      </c>
      <c r="M9" s="599">
        <v>134929094.625</v>
      </c>
      <c r="N9" s="76">
        <v>2.6200000000000001E-2</v>
      </c>
      <c r="O9" s="79">
        <v>0</v>
      </c>
    </row>
    <row r="10" spans="1:15" ht="15" customHeight="1">
      <c r="A10" s="70"/>
      <c r="B10" s="598" t="s">
        <v>1496</v>
      </c>
      <c r="C10" s="529">
        <v>116634.82</v>
      </c>
      <c r="D10" s="599">
        <v>262057042.41999999</v>
      </c>
      <c r="E10" s="92"/>
      <c r="F10" s="92"/>
      <c r="G10" s="599">
        <v>63180978.039999999</v>
      </c>
      <c r="H10" s="51">
        <v>325354655.27999997</v>
      </c>
      <c r="I10" s="51">
        <v>8195594.3200000003</v>
      </c>
      <c r="J10" s="92"/>
      <c r="K10" s="599">
        <v>1002955.03</v>
      </c>
      <c r="L10" s="51">
        <v>9198549.3499999996</v>
      </c>
      <c r="M10" s="599">
        <v>114981866.875</v>
      </c>
      <c r="N10" s="76">
        <v>2.23E-2</v>
      </c>
      <c r="O10" s="79">
        <v>5.0000000000000001E-3</v>
      </c>
    </row>
    <row r="11" spans="1:15" ht="15" customHeight="1">
      <c r="A11" s="70"/>
      <c r="B11" s="598" t="s">
        <v>1502</v>
      </c>
      <c r="C11" s="529">
        <v>86906.89</v>
      </c>
      <c r="D11" s="599">
        <v>162597545.47</v>
      </c>
      <c r="E11" s="92"/>
      <c r="F11" s="92"/>
      <c r="G11" s="599">
        <v>9733999.2699999996</v>
      </c>
      <c r="H11" s="51">
        <v>172418451.63</v>
      </c>
      <c r="I11" s="51">
        <v>6043775.04</v>
      </c>
      <c r="J11" s="92"/>
      <c r="K11" s="599">
        <v>233615.98</v>
      </c>
      <c r="L11" s="51">
        <v>6277391.0199999996</v>
      </c>
      <c r="M11" s="599">
        <v>78467387.75</v>
      </c>
      <c r="N11" s="76">
        <v>1.52E-2</v>
      </c>
      <c r="O11" s="79">
        <v>0</v>
      </c>
    </row>
    <row r="12" spans="1:15" ht="15" customHeight="1">
      <c r="A12" s="70"/>
      <c r="B12" s="598" t="s">
        <v>1491</v>
      </c>
      <c r="C12" s="529">
        <v>26238.62</v>
      </c>
      <c r="D12" s="599">
        <v>128802380.55</v>
      </c>
      <c r="E12" s="92"/>
      <c r="F12" s="92"/>
      <c r="G12" s="599">
        <v>0</v>
      </c>
      <c r="H12" s="51">
        <v>128828619.17</v>
      </c>
      <c r="I12" s="51">
        <v>2975771.34</v>
      </c>
      <c r="J12" s="92"/>
      <c r="K12" s="599">
        <v>0</v>
      </c>
      <c r="L12" s="51">
        <v>2975771.34</v>
      </c>
      <c r="M12" s="599">
        <v>37197141.75</v>
      </c>
      <c r="N12" s="76">
        <v>7.1999999999999998E-3</v>
      </c>
      <c r="O12" s="79">
        <v>0</v>
      </c>
    </row>
    <row r="13" spans="1:15" ht="15" customHeight="1">
      <c r="A13" s="70"/>
      <c r="B13" s="598" t="s">
        <v>1497</v>
      </c>
      <c r="C13" s="529">
        <v>24983.65</v>
      </c>
      <c r="D13" s="599">
        <v>93105955.049999997</v>
      </c>
      <c r="E13" s="92"/>
      <c r="F13" s="92"/>
      <c r="G13" s="599">
        <v>0</v>
      </c>
      <c r="H13" s="51">
        <v>93130938.700000003</v>
      </c>
      <c r="I13" s="51">
        <v>3037470.42</v>
      </c>
      <c r="J13" s="92"/>
      <c r="K13" s="599">
        <v>0</v>
      </c>
      <c r="L13" s="51">
        <v>3037470.42</v>
      </c>
      <c r="M13" s="599">
        <v>37968380.25</v>
      </c>
      <c r="N13" s="76">
        <v>7.4000000000000003E-3</v>
      </c>
      <c r="O13" s="79">
        <v>0</v>
      </c>
    </row>
    <row r="14" spans="1:15" ht="15" customHeight="1">
      <c r="A14" s="70"/>
      <c r="B14" s="598" t="s">
        <v>1506</v>
      </c>
      <c r="C14" s="529">
        <v>0.92</v>
      </c>
      <c r="D14" s="599">
        <v>80692243.25</v>
      </c>
      <c r="E14" s="92"/>
      <c r="F14" s="92"/>
      <c r="G14" s="599">
        <v>0</v>
      </c>
      <c r="H14" s="51">
        <v>80692244.170000002</v>
      </c>
      <c r="I14" s="51">
        <v>3581653.18</v>
      </c>
      <c r="J14" s="92"/>
      <c r="K14" s="599">
        <v>0</v>
      </c>
      <c r="L14" s="51">
        <v>3581653.18</v>
      </c>
      <c r="M14" s="599">
        <v>44770664.75</v>
      </c>
      <c r="N14" s="76">
        <v>8.6999999999999994E-3</v>
      </c>
      <c r="O14" s="79">
        <v>0</v>
      </c>
    </row>
    <row r="15" spans="1:15" ht="15" customHeight="1">
      <c r="A15" s="70"/>
      <c r="B15" s="598" t="s">
        <v>1498</v>
      </c>
      <c r="C15" s="529">
        <v>8.7799999999999994</v>
      </c>
      <c r="D15" s="599">
        <v>76034275.489999995</v>
      </c>
      <c r="E15" s="92"/>
      <c r="F15" s="92"/>
      <c r="G15" s="599">
        <v>0</v>
      </c>
      <c r="H15" s="51">
        <v>76034284.269999996</v>
      </c>
      <c r="I15" s="51">
        <v>2878363.36</v>
      </c>
      <c r="J15" s="92"/>
      <c r="K15" s="599">
        <v>0</v>
      </c>
      <c r="L15" s="51">
        <v>2878363.36</v>
      </c>
      <c r="M15" s="599">
        <v>35979542</v>
      </c>
      <c r="N15" s="76">
        <v>7.0000000000000001E-3</v>
      </c>
      <c r="O15" s="79">
        <v>0</v>
      </c>
    </row>
    <row r="16" spans="1:15" ht="15" customHeight="1">
      <c r="A16" s="70"/>
      <c r="B16" s="598" t="s">
        <v>1503</v>
      </c>
      <c r="C16" s="529">
        <v>10601.67</v>
      </c>
      <c r="D16" s="599">
        <v>28091522.850000001</v>
      </c>
      <c r="E16" s="92"/>
      <c r="F16" s="92"/>
      <c r="G16" s="599">
        <v>28586139.59</v>
      </c>
      <c r="H16" s="51">
        <v>56688264.109999999</v>
      </c>
      <c r="I16" s="51">
        <v>1086734.1200000001</v>
      </c>
      <c r="J16" s="92"/>
      <c r="K16" s="599">
        <v>457289.36</v>
      </c>
      <c r="L16" s="51">
        <v>1544023.48</v>
      </c>
      <c r="M16" s="599">
        <v>19300293.5</v>
      </c>
      <c r="N16" s="76">
        <v>3.8E-3</v>
      </c>
      <c r="O16" s="79">
        <v>0</v>
      </c>
    </row>
    <row r="17" spans="1:15" ht="15" customHeight="1">
      <c r="A17" s="70"/>
      <c r="B17" s="598" t="s">
        <v>1512</v>
      </c>
      <c r="C17" s="529">
        <v>15174.43</v>
      </c>
      <c r="D17" s="599">
        <v>34503167.479999997</v>
      </c>
      <c r="E17" s="92"/>
      <c r="F17" s="92"/>
      <c r="G17" s="599">
        <v>0</v>
      </c>
      <c r="H17" s="51">
        <v>34518341.909999996</v>
      </c>
      <c r="I17" s="51">
        <v>920766.17</v>
      </c>
      <c r="J17" s="92"/>
      <c r="K17" s="599">
        <v>0</v>
      </c>
      <c r="L17" s="51">
        <v>920766.17</v>
      </c>
      <c r="M17" s="599">
        <v>11509577.125</v>
      </c>
      <c r="N17" s="76">
        <v>2.2000000000000001E-3</v>
      </c>
      <c r="O17" s="79">
        <v>0</v>
      </c>
    </row>
    <row r="18" spans="1:15" ht="15" customHeight="1">
      <c r="A18" s="70"/>
      <c r="B18" s="598" t="s">
        <v>1510</v>
      </c>
      <c r="C18" s="529">
        <v>2.4300000000000002</v>
      </c>
      <c r="D18" s="599">
        <v>20183662.809999999</v>
      </c>
      <c r="E18" s="92"/>
      <c r="F18" s="92"/>
      <c r="G18" s="599">
        <v>0</v>
      </c>
      <c r="H18" s="51">
        <v>20183665.239999998</v>
      </c>
      <c r="I18" s="51">
        <v>652745.42000000004</v>
      </c>
      <c r="J18" s="92"/>
      <c r="K18" s="599">
        <v>0</v>
      </c>
      <c r="L18" s="51">
        <v>652745.42000000004</v>
      </c>
      <c r="M18" s="599">
        <v>8159317.75</v>
      </c>
      <c r="N18" s="76">
        <v>1.6000000000000001E-3</v>
      </c>
      <c r="O18" s="79">
        <v>0.01</v>
      </c>
    </row>
    <row r="19" spans="1:15" ht="15" customHeight="1">
      <c r="A19" s="70"/>
      <c r="B19" s="598" t="s">
        <v>1519</v>
      </c>
      <c r="C19" s="529">
        <v>125744.27</v>
      </c>
      <c r="D19" s="599">
        <v>4633111.2699999996</v>
      </c>
      <c r="E19" s="92"/>
      <c r="F19" s="92"/>
      <c r="G19" s="599">
        <v>0</v>
      </c>
      <c r="H19" s="51">
        <v>4758855.54</v>
      </c>
      <c r="I19" s="51">
        <v>20693.990000000002</v>
      </c>
      <c r="J19" s="92"/>
      <c r="K19" s="599">
        <v>0</v>
      </c>
      <c r="L19" s="51">
        <v>20693.990000000002</v>
      </c>
      <c r="M19" s="599">
        <v>258674.875</v>
      </c>
      <c r="N19" s="76">
        <v>1E-4</v>
      </c>
      <c r="O19" s="79">
        <v>0</v>
      </c>
    </row>
    <row r="20" spans="1:15" ht="15" customHeight="1">
      <c r="A20" s="70"/>
      <c r="B20" s="598" t="s">
        <v>1518</v>
      </c>
      <c r="C20" s="529">
        <v>1.6</v>
      </c>
      <c r="D20" s="599">
        <v>2527004.96</v>
      </c>
      <c r="E20" s="92"/>
      <c r="F20" s="92"/>
      <c r="G20" s="599">
        <v>0</v>
      </c>
      <c r="H20" s="51">
        <v>2527006.56</v>
      </c>
      <c r="I20" s="51">
        <v>97727.63</v>
      </c>
      <c r="J20" s="92"/>
      <c r="K20" s="599">
        <v>0</v>
      </c>
      <c r="L20" s="51">
        <v>97727.63</v>
      </c>
      <c r="M20" s="599">
        <v>1221595.375</v>
      </c>
      <c r="N20" s="76">
        <v>2.0000000000000001E-4</v>
      </c>
      <c r="O20" s="79">
        <v>0</v>
      </c>
    </row>
    <row r="21" spans="1:15" ht="15" customHeight="1">
      <c r="A21" s="70"/>
      <c r="B21" s="598" t="s">
        <v>1521</v>
      </c>
      <c r="C21" s="529">
        <v>18.57</v>
      </c>
      <c r="D21" s="599">
        <v>1476607.08</v>
      </c>
      <c r="E21" s="92"/>
      <c r="F21" s="92"/>
      <c r="G21" s="599">
        <v>0</v>
      </c>
      <c r="H21" s="51">
        <v>1476625.65</v>
      </c>
      <c r="I21" s="51">
        <v>11613.72</v>
      </c>
      <c r="J21" s="92"/>
      <c r="K21" s="599">
        <v>0</v>
      </c>
      <c r="L21" s="51">
        <v>11613.72</v>
      </c>
      <c r="M21" s="599">
        <v>145171.5</v>
      </c>
      <c r="N21" s="76">
        <v>0</v>
      </c>
      <c r="O21" s="79">
        <v>0</v>
      </c>
    </row>
    <row r="22" spans="1:15" ht="15" customHeight="1">
      <c r="A22" s="70"/>
      <c r="B22" s="598" t="s">
        <v>1493</v>
      </c>
      <c r="C22" s="529">
        <v>344.56</v>
      </c>
      <c r="D22" s="599">
        <v>1382414.1</v>
      </c>
      <c r="E22" s="92"/>
      <c r="F22" s="92"/>
      <c r="G22" s="599">
        <v>0</v>
      </c>
      <c r="H22" s="51">
        <v>1382758.66</v>
      </c>
      <c r="I22" s="51">
        <v>1563.3</v>
      </c>
      <c r="J22" s="92"/>
      <c r="K22" s="599">
        <v>0</v>
      </c>
      <c r="L22" s="51">
        <v>1563.3</v>
      </c>
      <c r="M22" s="599">
        <v>19541.25</v>
      </c>
      <c r="N22" s="76">
        <v>0</v>
      </c>
      <c r="O22" s="79">
        <v>0</v>
      </c>
    </row>
    <row r="23" spans="1:15" ht="15" customHeight="1">
      <c r="A23" s="70"/>
      <c r="B23" s="598" t="s">
        <v>1489</v>
      </c>
      <c r="C23" s="529">
        <v>7.19</v>
      </c>
      <c r="D23" s="599">
        <v>1084363.8999999999</v>
      </c>
      <c r="E23" s="92"/>
      <c r="F23" s="92"/>
      <c r="G23" s="599">
        <v>0</v>
      </c>
      <c r="H23" s="51">
        <v>1084371.0900000001</v>
      </c>
      <c r="I23" s="51">
        <v>5292.65</v>
      </c>
      <c r="J23" s="92"/>
      <c r="K23" s="599">
        <v>0</v>
      </c>
      <c r="L23" s="51">
        <v>5292.65</v>
      </c>
      <c r="M23" s="599">
        <v>66158.125</v>
      </c>
      <c r="N23" s="76">
        <v>0</v>
      </c>
      <c r="O23" s="79">
        <v>5.0000000000000001E-3</v>
      </c>
    </row>
    <row r="24" spans="1:15" ht="15" customHeight="1">
      <c r="A24" s="70"/>
      <c r="B24" s="598" t="s">
        <v>1547</v>
      </c>
      <c r="C24" s="529">
        <v>11230.46</v>
      </c>
      <c r="D24" s="599">
        <v>835441.72</v>
      </c>
      <c r="E24" s="92"/>
      <c r="F24" s="92"/>
      <c r="G24" s="599">
        <v>0</v>
      </c>
      <c r="H24" s="51">
        <v>846672.18</v>
      </c>
      <c r="I24" s="51">
        <v>5464.32</v>
      </c>
      <c r="J24" s="92"/>
      <c r="K24" s="599">
        <v>0</v>
      </c>
      <c r="L24" s="51">
        <v>5464.32</v>
      </c>
      <c r="M24" s="599">
        <v>68304</v>
      </c>
      <c r="N24" s="76">
        <v>0</v>
      </c>
      <c r="O24" s="79">
        <v>0</v>
      </c>
    </row>
    <row r="25" spans="1:15" ht="15" customHeight="1">
      <c r="A25" s="70"/>
      <c r="B25" s="598" t="s">
        <v>1492</v>
      </c>
      <c r="C25" s="529">
        <v>1.36</v>
      </c>
      <c r="D25" s="599">
        <v>586607.47</v>
      </c>
      <c r="E25" s="92"/>
      <c r="F25" s="92"/>
      <c r="G25" s="599">
        <v>0</v>
      </c>
      <c r="H25" s="51">
        <v>586608.82999999996</v>
      </c>
      <c r="I25" s="51">
        <v>1566.06</v>
      </c>
      <c r="J25" s="92"/>
      <c r="K25" s="599">
        <v>0</v>
      </c>
      <c r="L25" s="51">
        <v>1566.06</v>
      </c>
      <c r="M25" s="599">
        <v>19575.75</v>
      </c>
      <c r="N25" s="76">
        <v>0</v>
      </c>
      <c r="O25" s="79">
        <v>0.01</v>
      </c>
    </row>
    <row r="26" spans="1:15" ht="15" customHeight="1">
      <c r="A26" s="70"/>
      <c r="B26" s="598" t="s">
        <v>1548</v>
      </c>
      <c r="C26" s="529">
        <v>0.37</v>
      </c>
      <c r="D26" s="599">
        <v>571152.4</v>
      </c>
      <c r="E26" s="92"/>
      <c r="F26" s="92"/>
      <c r="G26" s="599">
        <v>0</v>
      </c>
      <c r="H26" s="51">
        <v>571152.77</v>
      </c>
      <c r="I26" s="51">
        <v>599.38</v>
      </c>
      <c r="J26" s="92"/>
      <c r="K26" s="599">
        <v>0</v>
      </c>
      <c r="L26" s="51">
        <v>599.38</v>
      </c>
      <c r="M26" s="599">
        <v>7492.25</v>
      </c>
      <c r="N26" s="76">
        <v>0</v>
      </c>
      <c r="O26" s="79">
        <v>0</v>
      </c>
    </row>
    <row r="27" spans="1:15" ht="15" customHeight="1">
      <c r="A27" s="70"/>
      <c r="B27" s="598" t="s">
        <v>1549</v>
      </c>
      <c r="C27" s="529">
        <v>0.15</v>
      </c>
      <c r="D27" s="599">
        <v>566356.31999999995</v>
      </c>
      <c r="E27" s="92"/>
      <c r="F27" s="92"/>
      <c r="G27" s="599">
        <v>0</v>
      </c>
      <c r="H27" s="51">
        <v>566356.47</v>
      </c>
      <c r="I27" s="51">
        <v>1036.25</v>
      </c>
      <c r="J27" s="92"/>
      <c r="K27" s="599">
        <v>0</v>
      </c>
      <c r="L27" s="51">
        <v>1036.25</v>
      </c>
      <c r="M27" s="599">
        <v>12953.125</v>
      </c>
      <c r="N27" s="76">
        <v>0</v>
      </c>
      <c r="O27" s="79">
        <v>0</v>
      </c>
    </row>
    <row r="28" spans="1:15" ht="15" customHeight="1">
      <c r="A28" s="70"/>
      <c r="B28" s="598" t="s">
        <v>1550</v>
      </c>
      <c r="C28" s="529">
        <v>0.68</v>
      </c>
      <c r="D28" s="599">
        <v>541897.04</v>
      </c>
      <c r="E28" s="92"/>
      <c r="F28" s="92"/>
      <c r="G28" s="599">
        <v>0</v>
      </c>
      <c r="H28" s="51">
        <v>541897.72</v>
      </c>
      <c r="I28" s="51">
        <v>468.86</v>
      </c>
      <c r="J28" s="92"/>
      <c r="K28" s="599">
        <v>0</v>
      </c>
      <c r="L28" s="51">
        <v>468.86</v>
      </c>
      <c r="M28" s="599">
        <v>5860.75</v>
      </c>
      <c r="N28" s="76">
        <v>0</v>
      </c>
      <c r="O28" s="79">
        <v>0.01</v>
      </c>
    </row>
    <row r="29" spans="1:15" ht="15" customHeight="1">
      <c r="A29" s="70"/>
      <c r="B29" s="598" t="s">
        <v>1551</v>
      </c>
      <c r="C29" s="529">
        <v>8.6300000000000008</v>
      </c>
      <c r="D29" s="599">
        <v>96617.1</v>
      </c>
      <c r="E29" s="92"/>
      <c r="F29" s="92"/>
      <c r="G29" s="599">
        <v>0</v>
      </c>
      <c r="H29" s="51">
        <v>96625.73</v>
      </c>
      <c r="I29" s="51">
        <v>154.72999999999999</v>
      </c>
      <c r="J29" s="92"/>
      <c r="K29" s="599">
        <v>0</v>
      </c>
      <c r="L29" s="51">
        <v>154.72999999999999</v>
      </c>
      <c r="M29" s="599">
        <v>1934.125</v>
      </c>
      <c r="N29" s="76">
        <v>0</v>
      </c>
      <c r="O29" s="79">
        <v>5.0000000000000001E-3</v>
      </c>
    </row>
    <row r="30" spans="1:15" ht="15" customHeight="1">
      <c r="A30" s="70"/>
      <c r="B30" s="600" t="s">
        <v>304</v>
      </c>
      <c r="C30" s="530">
        <v>159318.98000073433</v>
      </c>
      <c r="D30" s="530">
        <v>6519082.9699707031</v>
      </c>
      <c r="E30" s="93"/>
      <c r="F30" s="93"/>
      <c r="G30" s="530">
        <v>0</v>
      </c>
      <c r="H30" s="530">
        <v>6678401.9499740601</v>
      </c>
      <c r="I30" s="530">
        <v>43545.869999945164</v>
      </c>
      <c r="J30" s="93"/>
      <c r="K30" s="530">
        <v>0</v>
      </c>
      <c r="L30" s="530">
        <v>43545.869999945164</v>
      </c>
      <c r="M30" s="530">
        <v>544323.375</v>
      </c>
      <c r="N30" s="1161">
        <v>1.9999999999997797E-4</v>
      </c>
      <c r="O30" s="80">
        <v>0</v>
      </c>
    </row>
    <row r="31" spans="1:15" ht="15" thickBot="1">
      <c r="A31" s="71"/>
      <c r="B31" s="72" t="s">
        <v>25</v>
      </c>
      <c r="C31" s="73">
        <v>1615746347.1400011</v>
      </c>
      <c r="D31" s="73">
        <v>42443971405.019974</v>
      </c>
      <c r="E31" s="73">
        <v>0</v>
      </c>
      <c r="F31" s="73">
        <v>0</v>
      </c>
      <c r="G31" s="73">
        <v>742212756.53000009</v>
      </c>
      <c r="H31" s="73">
        <v>44801930508.689972</v>
      </c>
      <c r="I31" s="73">
        <v>402085198.26999998</v>
      </c>
      <c r="J31" s="73">
        <v>0</v>
      </c>
      <c r="K31" s="73">
        <v>9599597.7400000002</v>
      </c>
      <c r="L31" s="73">
        <v>411684796.01000005</v>
      </c>
      <c r="M31" s="73">
        <v>5146059950.125</v>
      </c>
      <c r="N31" s="74">
        <v>1</v>
      </c>
      <c r="O31" s="700"/>
    </row>
    <row r="32" spans="1:15">
      <c r="C32" s="1160"/>
      <c r="D32" s="1160"/>
      <c r="G32" s="22"/>
      <c r="H32" s="22"/>
      <c r="I32" s="22"/>
      <c r="J32" s="22"/>
      <c r="K32" s="22"/>
      <c r="L32" s="22"/>
      <c r="M32" s="631"/>
      <c r="N32" s="22"/>
    </row>
  </sheetData>
  <mergeCells count="8">
    <mergeCell ref="N4:N5"/>
    <mergeCell ref="O4:O5"/>
    <mergeCell ref="C4:D4"/>
    <mergeCell ref="E4:F4"/>
    <mergeCell ref="G4:G5"/>
    <mergeCell ref="H4:H5"/>
    <mergeCell ref="I4:L4"/>
    <mergeCell ref="M4:M5"/>
  </mergeCells>
  <conditionalFormatting sqref="C6:K6 H7:H29 C9:G21 C22:F22 G23:G29">
    <cfRule type="cellIs" dxfId="128" priority="44" stopIfTrue="1" operator="lessThan">
      <formula>0</formula>
    </cfRule>
  </conditionalFormatting>
  <conditionalFormatting sqref="M6:N6 M7:M29">
    <cfRule type="cellIs" dxfId="127" priority="43" stopIfTrue="1" operator="lessThan">
      <formula>0</formula>
    </cfRule>
  </conditionalFormatting>
  <conditionalFormatting sqref="O6">
    <cfRule type="cellIs" dxfId="126" priority="42" stopIfTrue="1" operator="lessThan">
      <formula>0</formula>
    </cfRule>
  </conditionalFormatting>
  <conditionalFormatting sqref="C7:G7 C8:E8 G8 I7:K11 C23:F24 I16:K16 I12:J15 I17:J24">
    <cfRule type="cellIs" dxfId="125" priority="41" stopIfTrue="1" operator="lessThan">
      <formula>0</formula>
    </cfRule>
  </conditionalFormatting>
  <conditionalFormatting sqref="L7:L11 L23 N7:N24">
    <cfRule type="cellIs" dxfId="124" priority="40" stopIfTrue="1" operator="lessThan">
      <formula>0</formula>
    </cfRule>
  </conditionalFormatting>
  <conditionalFormatting sqref="O7:O24">
    <cfRule type="cellIs" dxfId="123" priority="39" stopIfTrue="1" operator="lessThan">
      <formula>0</formula>
    </cfRule>
  </conditionalFormatting>
  <conditionalFormatting sqref="J30 C30:F30">
    <cfRule type="cellIs" dxfId="122" priority="35" stopIfTrue="1" operator="lessThan">
      <formula>0</formula>
    </cfRule>
  </conditionalFormatting>
  <conditionalFormatting sqref="O30">
    <cfRule type="cellIs" dxfId="121" priority="33" stopIfTrue="1" operator="lessThan">
      <formula>0</formula>
    </cfRule>
  </conditionalFormatting>
  <conditionalFormatting sqref="C25:F25 I25:J25">
    <cfRule type="cellIs" dxfId="120" priority="32" stopIfTrue="1" operator="lessThan">
      <formula>0</formula>
    </cfRule>
  </conditionalFormatting>
  <conditionalFormatting sqref="L25 N25">
    <cfRule type="cellIs" dxfId="119" priority="31" stopIfTrue="1" operator="lessThan">
      <formula>0</formula>
    </cfRule>
  </conditionalFormatting>
  <conditionalFormatting sqref="O25">
    <cfRule type="cellIs" dxfId="118" priority="30" stopIfTrue="1" operator="lessThan">
      <formula>0</formula>
    </cfRule>
  </conditionalFormatting>
  <conditionalFormatting sqref="F8">
    <cfRule type="cellIs" dxfId="117" priority="29" stopIfTrue="1" operator="lessThan">
      <formula>0</formula>
    </cfRule>
  </conditionalFormatting>
  <conditionalFormatting sqref="O31">
    <cfRule type="cellIs" dxfId="116" priority="28" stopIfTrue="1" operator="lessThan">
      <formula>0</formula>
    </cfRule>
  </conditionalFormatting>
  <conditionalFormatting sqref="C26:F26 I26:J26">
    <cfRule type="cellIs" dxfId="115" priority="27" stopIfTrue="1" operator="lessThan">
      <formula>0</formula>
    </cfRule>
  </conditionalFormatting>
  <conditionalFormatting sqref="L26 N26">
    <cfRule type="cellIs" dxfId="114" priority="26" stopIfTrue="1" operator="lessThan">
      <formula>0</formula>
    </cfRule>
  </conditionalFormatting>
  <conditionalFormatting sqref="O26">
    <cfRule type="cellIs" dxfId="113" priority="25" stopIfTrue="1" operator="lessThan">
      <formula>0</formula>
    </cfRule>
  </conditionalFormatting>
  <conditionalFormatting sqref="C27:F29 I27:J29">
    <cfRule type="cellIs" dxfId="112" priority="24" stopIfTrue="1" operator="lessThan">
      <formula>0</formula>
    </cfRule>
  </conditionalFormatting>
  <conditionalFormatting sqref="L27:L29 N27:N29">
    <cfRule type="cellIs" dxfId="111" priority="23" stopIfTrue="1" operator="lessThan">
      <formula>0</formula>
    </cfRule>
  </conditionalFormatting>
  <conditionalFormatting sqref="O27:O29">
    <cfRule type="cellIs" dxfId="110" priority="22" stopIfTrue="1" operator="lessThan">
      <formula>0</formula>
    </cfRule>
  </conditionalFormatting>
  <conditionalFormatting sqref="L6">
    <cfRule type="cellIs" dxfId="109" priority="14" stopIfTrue="1" operator="lessThan">
      <formula>0</formula>
    </cfRule>
  </conditionalFormatting>
  <conditionalFormatting sqref="L12:L21">
    <cfRule type="cellIs" dxfId="108" priority="13" stopIfTrue="1" operator="lessThan">
      <formula>0</formula>
    </cfRule>
  </conditionalFormatting>
  <conditionalFormatting sqref="L24">
    <cfRule type="cellIs" dxfId="107" priority="12" stopIfTrue="1" operator="lessThan">
      <formula>0</formula>
    </cfRule>
  </conditionalFormatting>
  <conditionalFormatting sqref="L22">
    <cfRule type="cellIs" dxfId="106" priority="11" stopIfTrue="1" operator="lessThan">
      <formula>0</formula>
    </cfRule>
  </conditionalFormatting>
  <conditionalFormatting sqref="K30:M30">
    <cfRule type="cellIs" dxfId="105" priority="2" stopIfTrue="1" operator="lessThan">
      <formula>0</formula>
    </cfRule>
  </conditionalFormatting>
  <conditionalFormatting sqref="G22">
    <cfRule type="cellIs" dxfId="104" priority="7" stopIfTrue="1" operator="lessThan">
      <formula>0</formula>
    </cfRule>
  </conditionalFormatting>
  <conditionalFormatting sqref="N30">
    <cfRule type="cellIs" dxfId="103" priority="1" stopIfTrue="1" operator="lessThan">
      <formula>0</formula>
    </cfRule>
  </conditionalFormatting>
  <conditionalFormatting sqref="K12:K15">
    <cfRule type="cellIs" dxfId="102" priority="6" stopIfTrue="1" operator="lessThan">
      <formula>0</formula>
    </cfRule>
  </conditionalFormatting>
  <conditionalFormatting sqref="K17:K21 K23:K29">
    <cfRule type="cellIs" dxfId="101" priority="5" stopIfTrue="1" operator="lessThan">
      <formula>0</formula>
    </cfRule>
  </conditionalFormatting>
  <conditionalFormatting sqref="K22">
    <cfRule type="cellIs" dxfId="100" priority="4" stopIfTrue="1" operator="lessThan">
      <formula>0</formula>
    </cfRule>
  </conditionalFormatting>
  <conditionalFormatting sqref="G30:I30">
    <cfRule type="cellIs" dxfId="99" priority="3" stopIfTrue="1" operator="lessThan">
      <formula>0</formula>
    </cfRule>
  </conditionalFormatting>
  <pageMargins left="0.7" right="0.7" top="0.75" bottom="0.75" header="0.3" footer="0.3"/>
  <pageSetup paperSize="9" scale="50" orientation="landscape" r:id="rId1"/>
  <headerFooter>
    <oddHeader>&amp;CEN
Annex IX</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3"/>
  <dimension ref="B1:N10"/>
  <sheetViews>
    <sheetView showGridLines="0" zoomScaleNormal="100" workbookViewId="0">
      <selection activeCell="C58" sqref="C58"/>
    </sheetView>
  </sheetViews>
  <sheetFormatPr defaultColWidth="9.140625" defaultRowHeight="14.25"/>
  <cols>
    <col min="1" max="1" width="5.7109375" style="11" customWidth="1"/>
    <col min="2" max="2" width="10.7109375" style="11" customWidth="1"/>
    <col min="3" max="3" width="55.28515625" style="11" customWidth="1"/>
    <col min="4" max="4" width="22" style="11" customWidth="1"/>
    <col min="5" max="5" width="5" style="11" customWidth="1"/>
    <col min="6" max="6" width="44" style="11" bestFit="1" customWidth="1"/>
    <col min="7" max="7" width="16.5703125" style="11" customWidth="1"/>
    <col min="8" max="8" width="25.85546875" style="11" bestFit="1" customWidth="1"/>
    <col min="9" max="9" width="14" style="11" customWidth="1"/>
    <col min="10" max="10" width="25.85546875" style="11" bestFit="1" customWidth="1"/>
    <col min="11" max="16384" width="9.140625" style="11"/>
  </cols>
  <sheetData>
    <row r="1" spans="2:14" ht="15" customHeight="1">
      <c r="C1" s="89"/>
    </row>
    <row r="2" spans="2:14" ht="20.100000000000001" customHeight="1">
      <c r="B2" s="32" t="s">
        <v>341</v>
      </c>
      <c r="M2" s="90"/>
      <c r="N2" s="90"/>
    </row>
    <row r="3" spans="2:14" ht="15" customHeight="1" thickBot="1">
      <c r="B3" s="32"/>
      <c r="M3" s="90"/>
      <c r="N3" s="90"/>
    </row>
    <row r="4" spans="2:14" s="1" customFormat="1" ht="20.100000000000001" customHeight="1">
      <c r="B4" s="78"/>
      <c r="C4" s="42"/>
      <c r="D4" s="86" t="s">
        <v>367</v>
      </c>
    </row>
    <row r="5" spans="2:14" s="12" customFormat="1" ht="15" customHeight="1">
      <c r="B5" s="33">
        <v>1</v>
      </c>
      <c r="C5" s="35" t="s">
        <v>342</v>
      </c>
      <c r="D5" s="534">
        <v>11578513601.5285</v>
      </c>
    </row>
    <row r="6" spans="2:14" s="12" customFormat="1" ht="15" customHeight="1">
      <c r="B6" s="45">
        <v>2</v>
      </c>
      <c r="C6" s="75" t="s">
        <v>343</v>
      </c>
      <c r="D6" s="1162">
        <v>1E-4</v>
      </c>
    </row>
    <row r="7" spans="2:14" s="12" customFormat="1" ht="15" customHeight="1" thickBot="1">
      <c r="B7" s="87">
        <v>3</v>
      </c>
      <c r="C7" s="88" t="s">
        <v>344</v>
      </c>
      <c r="D7" s="1141">
        <v>1478453.5237</v>
      </c>
    </row>
    <row r="8" spans="2:14" s="1" customFormat="1" ht="12.75"/>
    <row r="9" spans="2:14" s="1" customFormat="1" ht="12.75"/>
    <row r="10" spans="2:14" s="1" customFormat="1" ht="12.75"/>
  </sheetData>
  <conditionalFormatting sqref="B5:B7">
    <cfRule type="cellIs" dxfId="98" priority="1" stopIfTrue="1" operator="lessThan">
      <formula>0</formula>
    </cfRule>
  </conditionalFormatting>
  <conditionalFormatting sqref="D5:D7">
    <cfRule type="cellIs" dxfId="97" priority="2" stopIfTrue="1" operator="lessThan">
      <formula>0</formula>
    </cfRule>
  </conditionalFormatting>
  <pageMargins left="0.7" right="0.7" top="0.75" bottom="0.75" header="0.3" footer="0.3"/>
  <pageSetup paperSize="9" orientation="landscape" verticalDpi="1200" r:id="rId1"/>
  <headerFooter>
    <oddHeader>&amp;CEN
Annex IX</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pageSetUpPr fitToPage="1"/>
  </sheetPr>
  <dimension ref="A1:E21"/>
  <sheetViews>
    <sheetView showGridLines="0" zoomScaleNormal="100" workbookViewId="0">
      <selection activeCell="C48" sqref="C48"/>
    </sheetView>
  </sheetViews>
  <sheetFormatPr defaultColWidth="9.140625" defaultRowHeight="14.25"/>
  <cols>
    <col min="1" max="1" width="5.7109375" style="143" customWidth="1"/>
    <col min="2" max="2" width="10.7109375" style="143" customWidth="1"/>
    <col min="3" max="3" width="75.7109375" style="143" customWidth="1"/>
    <col min="4" max="4" width="25.7109375" style="145" customWidth="1"/>
    <col min="5" max="16384" width="9.140625" style="143"/>
  </cols>
  <sheetData>
    <row r="1" spans="1:5" ht="15" customHeight="1"/>
    <row r="2" spans="1:5" ht="20.100000000000001" customHeight="1">
      <c r="A2" s="141"/>
      <c r="B2" s="32" t="s">
        <v>472</v>
      </c>
      <c r="C2" s="32"/>
      <c r="D2" s="32"/>
      <c r="E2" s="142"/>
    </row>
    <row r="3" spans="1:5" ht="15" customHeight="1" thickBot="1">
      <c r="A3" s="142"/>
      <c r="B3" s="142"/>
      <c r="C3" s="142"/>
      <c r="D3" s="144"/>
      <c r="E3" s="142"/>
    </row>
    <row r="4" spans="1:5" s="146" customFormat="1" ht="20.100000000000001" customHeight="1">
      <c r="B4" s="78"/>
      <c r="C4" s="42"/>
      <c r="D4" s="86" t="s">
        <v>473</v>
      </c>
    </row>
    <row r="5" spans="1:5" s="146" customFormat="1" ht="15" customHeight="1">
      <c r="B5" s="151">
        <v>1</v>
      </c>
      <c r="C5" s="150" t="s">
        <v>474</v>
      </c>
      <c r="D5" s="508">
        <v>55451484264</v>
      </c>
      <c r="E5" s="147"/>
    </row>
    <row r="6" spans="1:5" s="146" customFormat="1" ht="30" customHeight="1">
      <c r="B6" s="152">
        <v>2</v>
      </c>
      <c r="C6" s="132" t="s">
        <v>1531</v>
      </c>
      <c r="D6" s="534">
        <v>-6436968350.54</v>
      </c>
      <c r="E6" s="147"/>
    </row>
    <row r="7" spans="1:5" s="146" customFormat="1" ht="30" customHeight="1">
      <c r="B7" s="152">
        <v>3</v>
      </c>
      <c r="C7" s="132" t="s">
        <v>475</v>
      </c>
      <c r="D7" s="534">
        <v>0</v>
      </c>
    </row>
    <row r="8" spans="1:5" s="146" customFormat="1" ht="15" customHeight="1">
      <c r="B8" s="152">
        <v>4</v>
      </c>
      <c r="C8" s="132" t="s">
        <v>476</v>
      </c>
      <c r="D8" s="534">
        <v>-3140198548.3099999</v>
      </c>
    </row>
    <row r="9" spans="1:5" s="146" customFormat="1" ht="45" customHeight="1">
      <c r="B9" s="152">
        <v>5</v>
      </c>
      <c r="C9" s="132" t="s">
        <v>1532</v>
      </c>
      <c r="D9" s="534">
        <v>0</v>
      </c>
    </row>
    <row r="10" spans="1:5" s="146" customFormat="1" ht="30" customHeight="1">
      <c r="B10" s="152">
        <v>6</v>
      </c>
      <c r="C10" s="132" t="s">
        <v>477</v>
      </c>
      <c r="D10" s="534">
        <v>0</v>
      </c>
    </row>
    <row r="11" spans="1:5" s="146" customFormat="1" ht="15" customHeight="1">
      <c r="B11" s="152">
        <v>7</v>
      </c>
      <c r="C11" s="132" t="s">
        <v>478</v>
      </c>
      <c r="D11" s="534">
        <v>0</v>
      </c>
    </row>
    <row r="12" spans="1:5" s="146" customFormat="1" ht="15" customHeight="1">
      <c r="B12" s="152">
        <v>8</v>
      </c>
      <c r="C12" s="132" t="s">
        <v>479</v>
      </c>
      <c r="D12" s="1037">
        <v>44579831.979999997</v>
      </c>
    </row>
    <row r="13" spans="1:5" s="146" customFormat="1" ht="15" customHeight="1">
      <c r="B13" s="152">
        <v>9</v>
      </c>
      <c r="C13" s="132" t="s">
        <v>480</v>
      </c>
      <c r="D13" s="1037">
        <v>0</v>
      </c>
    </row>
    <row r="14" spans="1:5" s="146" customFormat="1" ht="30" customHeight="1">
      <c r="B14" s="152">
        <v>10</v>
      </c>
      <c r="C14" s="132" t="s">
        <v>481</v>
      </c>
      <c r="D14" s="1037">
        <v>2017595739</v>
      </c>
    </row>
    <row r="15" spans="1:5" s="146" customFormat="1" ht="30" customHeight="1">
      <c r="B15" s="152">
        <v>11</v>
      </c>
      <c r="C15" s="132" t="s">
        <v>613</v>
      </c>
      <c r="D15" s="1037">
        <v>0</v>
      </c>
    </row>
    <row r="16" spans="1:5" s="146" customFormat="1" ht="30" customHeight="1">
      <c r="B16" s="152" t="s">
        <v>482</v>
      </c>
      <c r="C16" s="132" t="s">
        <v>1533</v>
      </c>
      <c r="D16" s="1037">
        <v>0</v>
      </c>
    </row>
    <row r="17" spans="2:4" s="146" customFormat="1" ht="30" customHeight="1">
      <c r="B17" s="152" t="s">
        <v>483</v>
      </c>
      <c r="C17" s="132" t="s">
        <v>1534</v>
      </c>
      <c r="D17" s="1037">
        <v>0</v>
      </c>
    </row>
    <row r="18" spans="2:4" s="146" customFormat="1" ht="15" customHeight="1">
      <c r="B18" s="153">
        <v>12</v>
      </c>
      <c r="C18" s="110" t="s">
        <v>484</v>
      </c>
      <c r="D18" s="1012">
        <v>-172624852.84</v>
      </c>
    </row>
    <row r="19" spans="2:4" s="146" customFormat="1" ht="15" customHeight="1" thickBot="1">
      <c r="B19" s="36">
        <v>13</v>
      </c>
      <c r="C19" s="37" t="s">
        <v>1470</v>
      </c>
      <c r="D19" s="39">
        <v>47763868083.290001</v>
      </c>
    </row>
    <row r="20" spans="2:4" s="146" customFormat="1" ht="12.75">
      <c r="D20" s="148"/>
    </row>
    <row r="21" spans="2:4" s="146" customFormat="1" ht="12.75">
      <c r="D21" s="148"/>
    </row>
  </sheetData>
  <pageMargins left="0.7" right="0.7" top="0.75" bottom="0.75" header="0.3" footer="0.3"/>
  <pageSetup paperSize="9" scale="8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F48"/>
  <sheetViews>
    <sheetView showGridLines="0" zoomScaleNormal="100" workbookViewId="0">
      <selection activeCell="D72" sqref="D72"/>
    </sheetView>
  </sheetViews>
  <sheetFormatPr defaultColWidth="9.140625" defaultRowHeight="14.25"/>
  <cols>
    <col min="1" max="1" width="5.7109375" style="11" customWidth="1"/>
    <col min="2" max="2" width="10.7109375" style="11" customWidth="1"/>
    <col min="3" max="3" width="75.7109375" style="11" customWidth="1"/>
    <col min="4" max="6" width="30.7109375" style="30" customWidth="1"/>
    <col min="7" max="16384" width="9.140625" style="11"/>
  </cols>
  <sheetData>
    <row r="1" spans="1:6" ht="15" customHeight="1">
      <c r="A1" s="28"/>
      <c r="B1" s="28"/>
      <c r="C1" s="28"/>
      <c r="D1" s="29"/>
      <c r="E1" s="29"/>
      <c r="F1" s="29"/>
    </row>
    <row r="2" spans="1:6" ht="20.100000000000001" customHeight="1">
      <c r="A2" s="28"/>
      <c r="B2" s="32" t="s">
        <v>564</v>
      </c>
    </row>
    <row r="3" spans="1:6" ht="15" customHeight="1" thickBot="1">
      <c r="A3" s="28"/>
    </row>
    <row r="4" spans="1:6" ht="20.100000000000001" customHeight="1">
      <c r="A4" s="28"/>
      <c r="B4" s="1340"/>
      <c r="C4" s="1339"/>
      <c r="D4" s="1339" t="s">
        <v>565</v>
      </c>
      <c r="E4" s="1339"/>
      <c r="F4" s="702" t="s">
        <v>157</v>
      </c>
    </row>
    <row r="5" spans="1:6" ht="20.100000000000001" customHeight="1">
      <c r="A5" s="28"/>
      <c r="B5" s="1341"/>
      <c r="C5" s="1342"/>
      <c r="D5" s="703">
        <v>44469</v>
      </c>
      <c r="E5" s="703">
        <v>44561</v>
      </c>
      <c r="F5" s="704">
        <v>44561</v>
      </c>
    </row>
    <row r="6" spans="1:6" ht="15" customHeight="1">
      <c r="A6" s="28"/>
      <c r="B6" s="33">
        <v>1</v>
      </c>
      <c r="C6" s="34" t="s">
        <v>566</v>
      </c>
      <c r="D6" s="49">
        <v>9690937150.2864799</v>
      </c>
      <c r="E6" s="49">
        <v>10235610013.678499</v>
      </c>
      <c r="F6" s="50">
        <v>818848801.09428</v>
      </c>
    </row>
    <row r="7" spans="1:6" ht="15" customHeight="1">
      <c r="A7" s="28"/>
      <c r="B7" s="33">
        <v>2</v>
      </c>
      <c r="C7" s="34" t="s">
        <v>770</v>
      </c>
      <c r="D7" s="49">
        <v>1027810778.23</v>
      </c>
      <c r="E7" s="49">
        <v>917387208.05850005</v>
      </c>
      <c r="F7" s="50">
        <v>73390976.644680008</v>
      </c>
    </row>
    <row r="8" spans="1:6" ht="15" customHeight="1">
      <c r="A8" s="28"/>
      <c r="B8" s="33">
        <v>3</v>
      </c>
      <c r="C8" s="34" t="s">
        <v>771</v>
      </c>
      <c r="D8" s="49">
        <v>2181160681.4164758</v>
      </c>
      <c r="E8" s="49">
        <v>2177045597.4800005</v>
      </c>
      <c r="F8" s="50">
        <v>174163647.79840004</v>
      </c>
    </row>
    <row r="9" spans="1:6" ht="15" customHeight="1">
      <c r="A9" s="28"/>
      <c r="B9" s="33">
        <v>4</v>
      </c>
      <c r="C9" s="34" t="s">
        <v>911</v>
      </c>
      <c r="D9" s="510"/>
      <c r="E9" s="510"/>
      <c r="F9" s="606"/>
    </row>
    <row r="10" spans="1:6" ht="15" customHeight="1">
      <c r="A10" s="28"/>
      <c r="B10" s="33" t="s">
        <v>567</v>
      </c>
      <c r="C10" s="34" t="s">
        <v>1344</v>
      </c>
      <c r="D10" s="510"/>
      <c r="E10" s="510"/>
      <c r="F10" s="606"/>
    </row>
    <row r="11" spans="1:6" ht="15" customHeight="1">
      <c r="A11" s="28"/>
      <c r="B11" s="33">
        <v>5</v>
      </c>
      <c r="C11" s="34" t="s">
        <v>1016</v>
      </c>
      <c r="D11" s="49">
        <v>4630803859.3599997</v>
      </c>
      <c r="E11" s="49">
        <v>5283856573.54</v>
      </c>
      <c r="F11" s="50">
        <v>422708525.88319999</v>
      </c>
    </row>
    <row r="12" spans="1:6" ht="15" customHeight="1">
      <c r="A12" s="28"/>
      <c r="B12" s="33">
        <v>6</v>
      </c>
      <c r="C12" s="34" t="s">
        <v>568</v>
      </c>
      <c r="D12" s="49">
        <v>73994972.383524105</v>
      </c>
      <c r="E12" s="49">
        <v>58611538.155000001</v>
      </c>
      <c r="F12" s="50">
        <v>4688923.0524000004</v>
      </c>
    </row>
    <row r="13" spans="1:6" ht="15" customHeight="1">
      <c r="A13" s="28"/>
      <c r="B13" s="33">
        <v>7</v>
      </c>
      <c r="C13" s="34" t="s">
        <v>770</v>
      </c>
      <c r="D13" s="49">
        <v>14163994.835345799</v>
      </c>
      <c r="E13" s="49">
        <v>11156696.619999999</v>
      </c>
      <c r="F13" s="50">
        <v>892535.72959999996</v>
      </c>
    </row>
    <row r="14" spans="1:6" ht="15" customHeight="1">
      <c r="A14" s="28"/>
      <c r="B14" s="33">
        <v>8</v>
      </c>
      <c r="C14" s="34" t="s">
        <v>772</v>
      </c>
      <c r="D14" s="510"/>
      <c r="E14" s="510"/>
      <c r="F14" s="606"/>
    </row>
    <row r="15" spans="1:6" ht="15" customHeight="1">
      <c r="A15" s="28"/>
      <c r="B15" s="33" t="s">
        <v>569</v>
      </c>
      <c r="C15" s="34" t="s">
        <v>773</v>
      </c>
      <c r="D15" s="49">
        <v>31061748.2081783</v>
      </c>
      <c r="E15" s="49">
        <v>30046566.16</v>
      </c>
      <c r="F15" s="50">
        <v>2403725.2927999999</v>
      </c>
    </row>
    <row r="16" spans="1:6" ht="15" customHeight="1">
      <c r="A16" s="28"/>
      <c r="B16" s="33" t="s">
        <v>570</v>
      </c>
      <c r="C16" s="34" t="s">
        <v>774</v>
      </c>
      <c r="D16" s="49">
        <v>28769229.34</v>
      </c>
      <c r="E16" s="49">
        <v>17408275.375</v>
      </c>
      <c r="F16" s="50">
        <v>1392662.03</v>
      </c>
    </row>
    <row r="17" spans="1:6" ht="15" customHeight="1">
      <c r="A17" s="28"/>
      <c r="B17" s="33">
        <v>9</v>
      </c>
      <c r="C17" s="34" t="s">
        <v>775</v>
      </c>
      <c r="D17" s="510"/>
      <c r="E17" s="510"/>
      <c r="F17" s="606"/>
    </row>
    <row r="18" spans="1:6" ht="15" customHeight="1">
      <c r="A18" s="28"/>
      <c r="B18" s="602">
        <v>10</v>
      </c>
      <c r="C18" s="603" t="s">
        <v>382</v>
      </c>
      <c r="D18" s="450"/>
      <c r="E18" s="450"/>
      <c r="F18" s="606"/>
    </row>
    <row r="19" spans="1:6" ht="15" customHeight="1">
      <c r="A19" s="28"/>
      <c r="B19" s="602">
        <v>11</v>
      </c>
      <c r="C19" s="603" t="s">
        <v>382</v>
      </c>
      <c r="D19" s="449"/>
      <c r="E19" s="449"/>
      <c r="F19" s="606"/>
    </row>
    <row r="20" spans="1:6" ht="15" customHeight="1">
      <c r="A20" s="28"/>
      <c r="B20" s="602">
        <v>12</v>
      </c>
      <c r="C20" s="603" t="s">
        <v>382</v>
      </c>
      <c r="D20" s="449"/>
      <c r="E20" s="449"/>
      <c r="F20" s="606"/>
    </row>
    <row r="21" spans="1:6" ht="15" customHeight="1">
      <c r="A21" s="28"/>
      <c r="B21" s="602">
        <v>13</v>
      </c>
      <c r="C21" s="603" t="s">
        <v>382</v>
      </c>
      <c r="D21" s="449"/>
      <c r="E21" s="449"/>
      <c r="F21" s="606"/>
    </row>
    <row r="22" spans="1:6" ht="15" customHeight="1">
      <c r="A22" s="28"/>
      <c r="B22" s="602">
        <v>14</v>
      </c>
      <c r="C22" s="603" t="s">
        <v>382</v>
      </c>
      <c r="D22" s="449"/>
      <c r="E22" s="449"/>
      <c r="F22" s="606"/>
    </row>
    <row r="23" spans="1:6" ht="15" customHeight="1">
      <c r="A23" s="28"/>
      <c r="B23" s="33">
        <v>15</v>
      </c>
      <c r="C23" s="34" t="s">
        <v>571</v>
      </c>
      <c r="D23" s="449"/>
      <c r="E23" s="449"/>
      <c r="F23" s="606"/>
    </row>
    <row r="24" spans="1:6" ht="15" customHeight="1">
      <c r="A24" s="28"/>
      <c r="B24" s="33">
        <v>16</v>
      </c>
      <c r="C24" s="34" t="s">
        <v>572</v>
      </c>
      <c r="D24" s="49">
        <v>95020102.159999996</v>
      </c>
      <c r="E24" s="49">
        <v>119994971.82000001</v>
      </c>
      <c r="F24" s="50">
        <v>9599597.7456</v>
      </c>
    </row>
    <row r="25" spans="1:6" ht="15" customHeight="1">
      <c r="A25" s="28"/>
      <c r="B25" s="33">
        <v>17</v>
      </c>
      <c r="C25" s="34" t="s">
        <v>776</v>
      </c>
      <c r="D25" s="449"/>
      <c r="E25" s="449"/>
      <c r="F25" s="606"/>
    </row>
    <row r="26" spans="1:6" ht="15" customHeight="1">
      <c r="A26" s="28"/>
      <c r="B26" s="33">
        <v>18</v>
      </c>
      <c r="C26" s="34" t="s">
        <v>777</v>
      </c>
      <c r="D26" s="49">
        <v>95020102.159999996</v>
      </c>
      <c r="E26" s="49">
        <v>119994971.82000001</v>
      </c>
      <c r="F26" s="50">
        <v>9599597.7456</v>
      </c>
    </row>
    <row r="27" spans="1:6" ht="15" customHeight="1">
      <c r="A27" s="28"/>
      <c r="B27" s="33">
        <v>19</v>
      </c>
      <c r="C27" s="34" t="s">
        <v>778</v>
      </c>
      <c r="D27" s="449"/>
      <c r="E27" s="449"/>
      <c r="F27" s="606"/>
    </row>
    <row r="28" spans="1:6" ht="15" customHeight="1">
      <c r="A28" s="28"/>
      <c r="B28" s="33" t="s">
        <v>573</v>
      </c>
      <c r="C28" s="34" t="s">
        <v>779</v>
      </c>
      <c r="D28" s="449"/>
      <c r="E28" s="449"/>
      <c r="F28" s="606"/>
    </row>
    <row r="29" spans="1:6" ht="15" customHeight="1">
      <c r="A29" s="28"/>
      <c r="B29" s="33">
        <v>20</v>
      </c>
      <c r="C29" s="34" t="s">
        <v>574</v>
      </c>
      <c r="D29" s="449"/>
      <c r="E29" s="449"/>
      <c r="F29" s="606"/>
    </row>
    <row r="30" spans="1:6" ht="15" customHeight="1">
      <c r="A30" s="28"/>
      <c r="B30" s="33">
        <v>21</v>
      </c>
      <c r="C30" s="34" t="s">
        <v>770</v>
      </c>
      <c r="D30" s="449"/>
      <c r="E30" s="449"/>
      <c r="F30" s="606"/>
    </row>
    <row r="31" spans="1:6" ht="15" customHeight="1">
      <c r="A31" s="28"/>
      <c r="B31" s="33">
        <v>22</v>
      </c>
      <c r="C31" s="34" t="s">
        <v>780</v>
      </c>
      <c r="D31" s="449"/>
      <c r="E31" s="449"/>
      <c r="F31" s="606"/>
    </row>
    <row r="32" spans="1:6" ht="15" customHeight="1">
      <c r="A32" s="28"/>
      <c r="B32" s="33" t="s">
        <v>575</v>
      </c>
      <c r="C32" s="34" t="s">
        <v>576</v>
      </c>
      <c r="D32" s="449"/>
      <c r="E32" s="449"/>
      <c r="F32" s="606"/>
    </row>
    <row r="33" spans="1:6" ht="15" customHeight="1">
      <c r="A33" s="28"/>
      <c r="B33" s="33">
        <v>23</v>
      </c>
      <c r="C33" s="34" t="s">
        <v>471</v>
      </c>
      <c r="D33" s="49">
        <v>1095925563.5</v>
      </c>
      <c r="E33" s="49">
        <v>1164297077.875</v>
      </c>
      <c r="F33" s="50">
        <v>93143766.230000004</v>
      </c>
    </row>
    <row r="34" spans="1:6" ht="15" customHeight="1">
      <c r="A34" s="28"/>
      <c r="B34" s="33" t="s">
        <v>626</v>
      </c>
      <c r="C34" s="34" t="s">
        <v>781</v>
      </c>
      <c r="D34" s="449"/>
      <c r="E34" s="449"/>
      <c r="F34" s="606"/>
    </row>
    <row r="35" spans="1:6" ht="15" customHeight="1">
      <c r="A35" s="28"/>
      <c r="B35" s="33" t="s">
        <v>624</v>
      </c>
      <c r="C35" s="34" t="s">
        <v>782</v>
      </c>
      <c r="D35" s="49">
        <v>1095925563.5</v>
      </c>
      <c r="E35" s="49">
        <v>1164297077.875</v>
      </c>
      <c r="F35" s="50">
        <v>93143766.230000004</v>
      </c>
    </row>
    <row r="36" spans="1:6" ht="15" customHeight="1">
      <c r="A36" s="28"/>
      <c r="B36" s="33" t="s">
        <v>625</v>
      </c>
      <c r="C36" s="34" t="s">
        <v>783</v>
      </c>
      <c r="D36" s="449"/>
      <c r="E36" s="449"/>
      <c r="F36" s="606"/>
    </row>
    <row r="37" spans="1:6" ht="15" customHeight="1">
      <c r="A37" s="28"/>
      <c r="B37" s="705"/>
      <c r="C37" s="706" t="s">
        <v>1011</v>
      </c>
      <c r="D37" s="707"/>
      <c r="E37" s="707"/>
      <c r="F37" s="708"/>
    </row>
    <row r="38" spans="1:6" ht="30" customHeight="1">
      <c r="A38" s="28"/>
      <c r="B38" s="705">
        <v>24</v>
      </c>
      <c r="C38" s="709" t="s">
        <v>784</v>
      </c>
      <c r="D38" s="49">
        <v>7602688.9000000004</v>
      </c>
      <c r="E38" s="49">
        <v>794894.375</v>
      </c>
      <c r="F38" s="50">
        <v>63591.55</v>
      </c>
    </row>
    <row r="39" spans="1:6" ht="30" customHeight="1">
      <c r="A39" s="28"/>
      <c r="B39" s="705" t="s">
        <v>1012</v>
      </c>
      <c r="C39" s="709" t="s">
        <v>1014</v>
      </c>
      <c r="D39" s="49">
        <v>1198313458.3399999</v>
      </c>
      <c r="E39" s="49">
        <v>1204472261.6600001</v>
      </c>
      <c r="F39" s="50">
        <v>96357780.93280001</v>
      </c>
    </row>
    <row r="40" spans="1:6" ht="30" customHeight="1">
      <c r="A40" s="28"/>
      <c r="B40" s="705" t="s">
        <v>1013</v>
      </c>
      <c r="C40" s="709" t="s">
        <v>1015</v>
      </c>
      <c r="D40" s="49">
        <v>652848372.94000006</v>
      </c>
      <c r="E40" s="49">
        <v>652848372.94000006</v>
      </c>
      <c r="F40" s="50">
        <v>52227869.835200004</v>
      </c>
    </row>
    <row r="41" spans="1:6" ht="15" customHeight="1">
      <c r="A41" s="28"/>
      <c r="B41" s="710">
        <v>25</v>
      </c>
      <c r="C41" s="711" t="s">
        <v>382</v>
      </c>
      <c r="D41" s="707"/>
      <c r="E41" s="707"/>
      <c r="F41" s="708"/>
    </row>
    <row r="42" spans="1:6" ht="15" customHeight="1">
      <c r="A42" s="28"/>
      <c r="B42" s="602">
        <v>26</v>
      </c>
      <c r="C42" s="603" t="s">
        <v>382</v>
      </c>
      <c r="D42" s="449"/>
      <c r="E42" s="449"/>
      <c r="F42" s="606"/>
    </row>
    <row r="43" spans="1:6" ht="15" customHeight="1">
      <c r="A43" s="28"/>
      <c r="B43" s="602">
        <v>27</v>
      </c>
      <c r="C43" s="603" t="s">
        <v>382</v>
      </c>
      <c r="D43" s="449"/>
      <c r="E43" s="449"/>
      <c r="F43" s="606"/>
    </row>
    <row r="44" spans="1:6" ht="15" customHeight="1">
      <c r="A44" s="28"/>
      <c r="B44" s="604">
        <v>28</v>
      </c>
      <c r="C44" s="605" t="s">
        <v>382</v>
      </c>
      <c r="D44" s="451"/>
      <c r="E44" s="451"/>
      <c r="F44" s="712"/>
    </row>
    <row r="45" spans="1:6" ht="15" customHeight="1" thickBot="1">
      <c r="A45" s="28"/>
      <c r="B45" s="36">
        <v>29</v>
      </c>
      <c r="C45" s="37" t="s">
        <v>25</v>
      </c>
      <c r="D45" s="38">
        <v>10955877788.33</v>
      </c>
      <c r="E45" s="38">
        <v>11578513601.5285</v>
      </c>
      <c r="F45" s="39">
        <v>926281088.12228</v>
      </c>
    </row>
    <row r="47" spans="1:6">
      <c r="B47" s="63"/>
      <c r="C47" s="63"/>
      <c r="D47" s="31"/>
    </row>
    <row r="48" spans="1:6">
      <c r="C48" s="63"/>
    </row>
  </sheetData>
  <mergeCells count="3">
    <mergeCell ref="D4:E4"/>
    <mergeCell ref="B4:C4"/>
    <mergeCell ref="B5:C5"/>
  </mergeCells>
  <pageMargins left="0.7" right="0.7" top="0.75" bottom="0.75" header="0.3" footer="0.3"/>
  <pageSetup paperSize="9" orientation="landscape" verticalDpi="1200" r:id="rId1"/>
  <headerFooter>
    <oddHeader>&amp;CEN
Annex 1</oddHead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5">
    <pageSetUpPr fitToPage="1"/>
  </sheetPr>
  <dimension ref="A1:E101"/>
  <sheetViews>
    <sheetView showGridLines="0" zoomScaleNormal="100" workbookViewId="0">
      <selection activeCell="C75" sqref="C75"/>
    </sheetView>
  </sheetViews>
  <sheetFormatPr defaultColWidth="9.140625" defaultRowHeight="14.25"/>
  <cols>
    <col min="1" max="1" width="5.7109375" style="163" customWidth="1"/>
    <col min="2" max="2" width="10.7109375" style="162" customWidth="1"/>
    <col min="3" max="3" width="105.7109375" style="163" customWidth="1"/>
    <col min="4" max="5" width="25.7109375" style="163" customWidth="1"/>
    <col min="6" max="16384" width="9.140625" style="163"/>
  </cols>
  <sheetData>
    <row r="1" spans="1:5" ht="15" customHeight="1">
      <c r="A1" s="161"/>
    </row>
    <row r="2" spans="1:5" ht="20.25">
      <c r="B2" s="32" t="s">
        <v>486</v>
      </c>
    </row>
    <row r="3" spans="1:5" ht="15" customHeight="1" thickBot="1">
      <c r="B3" s="164"/>
      <c r="E3" s="94"/>
    </row>
    <row r="4" spans="1:5" s="165" customFormat="1" ht="20.100000000000001" customHeight="1">
      <c r="B4" s="995"/>
      <c r="C4" s="993"/>
      <c r="D4" s="1366" t="s">
        <v>487</v>
      </c>
      <c r="E4" s="1367"/>
    </row>
    <row r="5" spans="1:5" s="165" customFormat="1" ht="20.100000000000001" customHeight="1">
      <c r="B5" s="996"/>
      <c r="C5" s="994"/>
      <c r="D5" s="845">
        <v>44377</v>
      </c>
      <c r="E5" s="173">
        <v>44561</v>
      </c>
    </row>
    <row r="6" spans="1:5" s="167" customFormat="1" ht="15" customHeight="1">
      <c r="B6" s="1354" t="s">
        <v>488</v>
      </c>
      <c r="C6" s="1355"/>
      <c r="D6" s="1355"/>
      <c r="E6" s="1356"/>
    </row>
    <row r="7" spans="1:5" s="167" customFormat="1" ht="15" customHeight="1">
      <c r="B7" s="1040">
        <v>1</v>
      </c>
      <c r="C7" s="1041" t="s">
        <v>489</v>
      </c>
      <c r="D7" s="1042">
        <v>47984069345</v>
      </c>
      <c r="E7" s="1038">
        <v>48907304405.949997</v>
      </c>
    </row>
    <row r="8" spans="1:5" s="167" customFormat="1" ht="30" customHeight="1">
      <c r="B8" s="152">
        <v>2</v>
      </c>
      <c r="C8" s="169" t="s">
        <v>490</v>
      </c>
      <c r="D8" s="846">
        <v>0</v>
      </c>
      <c r="E8" s="1039">
        <v>0</v>
      </c>
    </row>
    <row r="9" spans="1:5" s="167" customFormat="1" ht="15" customHeight="1">
      <c r="B9" s="152">
        <v>3</v>
      </c>
      <c r="C9" s="169" t="s">
        <v>491</v>
      </c>
      <c r="D9" s="846">
        <v>0</v>
      </c>
      <c r="E9" s="1039">
        <v>0</v>
      </c>
    </row>
    <row r="10" spans="1:5" s="167" customFormat="1" ht="15" customHeight="1">
      <c r="B10" s="152">
        <v>4</v>
      </c>
      <c r="C10" s="169" t="s">
        <v>492</v>
      </c>
      <c r="D10" s="846">
        <v>0</v>
      </c>
      <c r="E10" s="1039">
        <v>0</v>
      </c>
    </row>
    <row r="11" spans="1:5" s="167" customFormat="1" ht="15" customHeight="1">
      <c r="B11" s="152">
        <v>5</v>
      </c>
      <c r="C11" s="169" t="s">
        <v>493</v>
      </c>
      <c r="D11" s="846">
        <v>0</v>
      </c>
      <c r="E11" s="1039">
        <v>0</v>
      </c>
    </row>
    <row r="12" spans="1:5" s="167" customFormat="1" ht="15" customHeight="1">
      <c r="B12" s="174">
        <v>6</v>
      </c>
      <c r="C12" s="170" t="s">
        <v>494</v>
      </c>
      <c r="D12" s="847">
        <v>-127782077.95999999</v>
      </c>
      <c r="E12" s="1039">
        <v>-134375578.69</v>
      </c>
    </row>
    <row r="13" spans="1:5" s="167" customFormat="1" ht="15" customHeight="1">
      <c r="B13" s="175">
        <v>7</v>
      </c>
      <c r="C13" s="171" t="s">
        <v>614</v>
      </c>
      <c r="D13" s="848">
        <v>47856287267.040001</v>
      </c>
      <c r="E13" s="1043">
        <v>48772928827.260002</v>
      </c>
    </row>
    <row r="14" spans="1:5" s="167" customFormat="1" ht="15" customHeight="1">
      <c r="B14" s="1354" t="s">
        <v>495</v>
      </c>
      <c r="C14" s="1355"/>
      <c r="D14" s="1355"/>
      <c r="E14" s="1356"/>
    </row>
    <row r="15" spans="1:5" s="167" customFormat="1" ht="15" customHeight="1">
      <c r="B15" s="1040">
        <v>8</v>
      </c>
      <c r="C15" s="1041" t="s">
        <v>496</v>
      </c>
      <c r="D15" s="1042">
        <v>51151798.302392602</v>
      </c>
      <c r="E15" s="1038">
        <v>9767915.8599999994</v>
      </c>
    </row>
    <row r="16" spans="1:5" s="167" customFormat="1" ht="15" customHeight="1">
      <c r="B16" s="1047" t="s">
        <v>497</v>
      </c>
      <c r="C16" s="1048" t="s">
        <v>498</v>
      </c>
      <c r="D16" s="1049">
        <v>0</v>
      </c>
      <c r="E16" s="1039">
        <v>0</v>
      </c>
    </row>
    <row r="17" spans="2:5" s="167" customFormat="1" ht="15" customHeight="1">
      <c r="B17" s="152">
        <v>9</v>
      </c>
      <c r="C17" s="169" t="s">
        <v>499</v>
      </c>
      <c r="D17" s="846">
        <v>91211020.930000007</v>
      </c>
      <c r="E17" s="1039">
        <v>103774149.48</v>
      </c>
    </row>
    <row r="18" spans="2:5" s="167" customFormat="1" ht="15" customHeight="1">
      <c r="B18" s="152" t="s">
        <v>500</v>
      </c>
      <c r="C18" s="169" t="s">
        <v>501</v>
      </c>
      <c r="D18" s="846">
        <v>0</v>
      </c>
      <c r="E18" s="1039">
        <v>0</v>
      </c>
    </row>
    <row r="19" spans="2:5" s="167" customFormat="1" ht="15" customHeight="1">
      <c r="B19" s="152" t="s">
        <v>502</v>
      </c>
      <c r="C19" s="169" t="s">
        <v>503</v>
      </c>
      <c r="D19" s="846">
        <v>0</v>
      </c>
      <c r="E19" s="1039">
        <v>0</v>
      </c>
    </row>
    <row r="20" spans="2:5" s="167" customFormat="1" ht="15" customHeight="1">
      <c r="B20" s="152">
        <v>10</v>
      </c>
      <c r="C20" s="169" t="s">
        <v>504</v>
      </c>
      <c r="D20" s="846">
        <v>0</v>
      </c>
      <c r="E20" s="1039">
        <v>0</v>
      </c>
    </row>
    <row r="21" spans="2:5" s="167" customFormat="1" ht="15" customHeight="1">
      <c r="B21" s="152" t="s">
        <v>505</v>
      </c>
      <c r="C21" s="169" t="s">
        <v>506</v>
      </c>
      <c r="D21" s="846">
        <v>0</v>
      </c>
      <c r="E21" s="1039">
        <v>0</v>
      </c>
    </row>
    <row r="22" spans="2:5" s="167" customFormat="1" ht="15" customHeight="1">
      <c r="B22" s="152" t="s">
        <v>507</v>
      </c>
      <c r="C22" s="169" t="s">
        <v>508</v>
      </c>
      <c r="D22" s="846">
        <v>0</v>
      </c>
      <c r="E22" s="1039">
        <v>0</v>
      </c>
    </row>
    <row r="23" spans="2:5" s="167" customFormat="1" ht="15" customHeight="1">
      <c r="B23" s="152">
        <v>11</v>
      </c>
      <c r="C23" s="169" t="s">
        <v>509</v>
      </c>
      <c r="D23" s="846">
        <v>0</v>
      </c>
      <c r="E23" s="1039">
        <v>0</v>
      </c>
    </row>
    <row r="24" spans="2:5" s="167" customFormat="1" ht="15" customHeight="1">
      <c r="B24" s="152">
        <v>12</v>
      </c>
      <c r="C24" s="169" t="s">
        <v>510</v>
      </c>
      <c r="D24" s="846">
        <v>0</v>
      </c>
      <c r="E24" s="1039">
        <v>0</v>
      </c>
    </row>
    <row r="25" spans="2:5" s="167" customFormat="1" ht="15" customHeight="1">
      <c r="B25" s="175">
        <v>13</v>
      </c>
      <c r="C25" s="171" t="s">
        <v>615</v>
      </c>
      <c r="D25" s="848">
        <v>142362819.23239261</v>
      </c>
      <c r="E25" s="1046">
        <v>113542065.34</v>
      </c>
    </row>
    <row r="26" spans="2:5" s="167" customFormat="1" ht="15" customHeight="1">
      <c r="B26" s="1354" t="s">
        <v>511</v>
      </c>
      <c r="C26" s="1355"/>
      <c r="D26" s="1355"/>
      <c r="E26" s="1356"/>
    </row>
    <row r="27" spans="2:5" s="167" customFormat="1" ht="15" customHeight="1">
      <c r="B27" s="1040">
        <v>14</v>
      </c>
      <c r="C27" s="1041" t="s">
        <v>512</v>
      </c>
      <c r="D27" s="1042">
        <v>0</v>
      </c>
      <c r="E27" s="1044">
        <v>0</v>
      </c>
    </row>
    <row r="28" spans="2:5" s="167" customFormat="1" ht="15" customHeight="1">
      <c r="B28" s="152">
        <v>15</v>
      </c>
      <c r="C28" s="169" t="s">
        <v>513</v>
      </c>
      <c r="D28" s="846">
        <v>0</v>
      </c>
      <c r="E28" s="1039">
        <v>0</v>
      </c>
    </row>
    <row r="29" spans="2:5" s="167" customFormat="1" ht="15" customHeight="1">
      <c r="B29" s="152">
        <v>16</v>
      </c>
      <c r="C29" s="169" t="s">
        <v>514</v>
      </c>
      <c r="D29" s="846">
        <v>0</v>
      </c>
      <c r="E29" s="1039">
        <v>0</v>
      </c>
    </row>
    <row r="30" spans="2:5" s="167" customFormat="1" ht="15" customHeight="1">
      <c r="B30" s="152" t="s">
        <v>515</v>
      </c>
      <c r="C30" s="169" t="s">
        <v>616</v>
      </c>
      <c r="D30" s="846">
        <v>0</v>
      </c>
      <c r="E30" s="1039">
        <v>0</v>
      </c>
    </row>
    <row r="31" spans="2:5" s="167" customFormat="1" ht="15" customHeight="1">
      <c r="B31" s="152">
        <v>17</v>
      </c>
      <c r="C31" s="169" t="s">
        <v>516</v>
      </c>
      <c r="D31" s="846">
        <v>0</v>
      </c>
      <c r="E31" s="1039">
        <v>0</v>
      </c>
    </row>
    <row r="32" spans="2:5" s="167" customFormat="1" ht="15" customHeight="1">
      <c r="B32" s="152" t="s">
        <v>517</v>
      </c>
      <c r="C32" s="169" t="s">
        <v>518</v>
      </c>
      <c r="D32" s="846">
        <v>0</v>
      </c>
      <c r="E32" s="1039">
        <v>0</v>
      </c>
    </row>
    <row r="33" spans="2:5" s="167" customFormat="1" ht="15" customHeight="1">
      <c r="B33" s="175">
        <v>18</v>
      </c>
      <c r="C33" s="171" t="s">
        <v>617</v>
      </c>
      <c r="D33" s="848">
        <v>0</v>
      </c>
      <c r="E33" s="1045">
        <v>0</v>
      </c>
    </row>
    <row r="34" spans="2:5" s="167" customFormat="1" ht="15" customHeight="1">
      <c r="B34" s="1354" t="s">
        <v>519</v>
      </c>
      <c r="C34" s="1355"/>
      <c r="D34" s="1355"/>
      <c r="E34" s="1356"/>
    </row>
    <row r="35" spans="2:5" s="167" customFormat="1" ht="15" customHeight="1">
      <c r="B35" s="1040">
        <v>19</v>
      </c>
      <c r="C35" s="1041" t="s">
        <v>520</v>
      </c>
      <c r="D35" s="1042">
        <v>3647950185.2199998</v>
      </c>
      <c r="E35" s="1038">
        <v>4168012424.29</v>
      </c>
    </row>
    <row r="36" spans="2:5" s="167" customFormat="1" ht="15" customHeight="1">
      <c r="B36" s="152">
        <v>20</v>
      </c>
      <c r="C36" s="169" t="s">
        <v>521</v>
      </c>
      <c r="D36" s="846">
        <v>-2128750751.0699997</v>
      </c>
      <c r="E36" s="1039">
        <v>-2150416685.29</v>
      </c>
    </row>
    <row r="37" spans="2:5" s="167" customFormat="1" ht="15" customHeight="1">
      <c r="B37" s="152">
        <v>21</v>
      </c>
      <c r="C37" s="169" t="s">
        <v>1536</v>
      </c>
      <c r="D37" s="846">
        <v>0</v>
      </c>
      <c r="E37" s="1039">
        <v>0</v>
      </c>
    </row>
    <row r="38" spans="2:5" s="167" customFormat="1" ht="15" customHeight="1">
      <c r="B38" s="175">
        <v>22</v>
      </c>
      <c r="C38" s="171" t="s">
        <v>183</v>
      </c>
      <c r="D38" s="848">
        <v>1519199434.1500001</v>
      </c>
      <c r="E38" s="1046">
        <v>2017595739</v>
      </c>
    </row>
    <row r="39" spans="2:5" s="167" customFormat="1" ht="15" customHeight="1">
      <c r="B39" s="1354" t="s">
        <v>618</v>
      </c>
      <c r="C39" s="1355"/>
      <c r="D39" s="1355"/>
      <c r="E39" s="1356"/>
    </row>
    <row r="40" spans="2:5" s="167" customFormat="1" ht="15" customHeight="1">
      <c r="B40" s="151"/>
      <c r="C40" s="150" t="s">
        <v>982</v>
      </c>
      <c r="D40" s="522">
        <v>-3048496704.5500002</v>
      </c>
      <c r="E40" s="1038">
        <v>-3140198548.3099999</v>
      </c>
    </row>
    <row r="41" spans="2:5" s="167" customFormat="1" ht="15" customHeight="1">
      <c r="B41" s="151" t="s">
        <v>522</v>
      </c>
      <c r="C41" s="150" t="s">
        <v>1537</v>
      </c>
      <c r="D41" s="522">
        <v>0</v>
      </c>
      <c r="E41" s="1050">
        <v>0</v>
      </c>
    </row>
    <row r="42" spans="2:5" s="167" customFormat="1" ht="15" customHeight="1">
      <c r="B42" s="1047" t="s">
        <v>523</v>
      </c>
      <c r="C42" s="279" t="s">
        <v>619</v>
      </c>
      <c r="D42" s="523">
        <v>0</v>
      </c>
      <c r="E42" s="1051">
        <v>0</v>
      </c>
    </row>
    <row r="43" spans="2:5" s="167" customFormat="1" ht="15" customHeight="1">
      <c r="B43" s="1052" t="s">
        <v>524</v>
      </c>
      <c r="C43" s="1053" t="s">
        <v>1538</v>
      </c>
      <c r="D43" s="1054">
        <v>0</v>
      </c>
      <c r="E43" s="1051">
        <v>0</v>
      </c>
    </row>
    <row r="44" spans="2:5" s="167" customFormat="1" ht="75" customHeight="1">
      <c r="B44" s="1052" t="s">
        <v>525</v>
      </c>
      <c r="C44" s="1055" t="s">
        <v>1539</v>
      </c>
      <c r="D44" s="523">
        <v>0</v>
      </c>
      <c r="E44" s="1051">
        <v>0</v>
      </c>
    </row>
    <row r="45" spans="2:5" s="167" customFormat="1" ht="75" customHeight="1">
      <c r="B45" s="1052" t="s">
        <v>526</v>
      </c>
      <c r="C45" s="1056" t="s">
        <v>527</v>
      </c>
      <c r="D45" s="1049">
        <v>0</v>
      </c>
      <c r="E45" s="1051">
        <v>0</v>
      </c>
    </row>
    <row r="46" spans="2:5" s="167" customFormat="1" ht="15" customHeight="1">
      <c r="B46" s="1052" t="s">
        <v>528</v>
      </c>
      <c r="C46" s="1053" t="s">
        <v>529</v>
      </c>
      <c r="D46" s="1054">
        <v>0</v>
      </c>
      <c r="E46" s="1051">
        <v>0</v>
      </c>
    </row>
    <row r="47" spans="2:5" s="167" customFormat="1" ht="15" customHeight="1">
      <c r="B47" s="1052" t="s">
        <v>530</v>
      </c>
      <c r="C47" s="1053" t="s">
        <v>531</v>
      </c>
      <c r="D47" s="1054">
        <v>0</v>
      </c>
      <c r="E47" s="1051">
        <v>0</v>
      </c>
    </row>
    <row r="48" spans="2:5" s="167" customFormat="1" ht="15" customHeight="1">
      <c r="B48" s="1052" t="s">
        <v>532</v>
      </c>
      <c r="C48" s="1057" t="s">
        <v>620</v>
      </c>
      <c r="D48" s="599">
        <v>0</v>
      </c>
      <c r="E48" s="1051">
        <v>0</v>
      </c>
    </row>
    <row r="49" spans="2:5" s="167" customFormat="1" ht="15" customHeight="1">
      <c r="B49" s="1052" t="s">
        <v>533</v>
      </c>
      <c r="C49" s="1057" t="s">
        <v>621</v>
      </c>
      <c r="D49" s="599">
        <v>0</v>
      </c>
      <c r="E49" s="1051">
        <v>0</v>
      </c>
    </row>
    <row r="50" spans="2:5" s="167" customFormat="1" ht="15" customHeight="1">
      <c r="B50" s="1052" t="s">
        <v>534</v>
      </c>
      <c r="C50" s="1053" t="s">
        <v>535</v>
      </c>
      <c r="D50" s="1054">
        <v>0</v>
      </c>
      <c r="E50" s="1051">
        <v>0</v>
      </c>
    </row>
    <row r="51" spans="2:5" s="167" customFormat="1" ht="15" customHeight="1">
      <c r="B51" s="175" t="s">
        <v>536</v>
      </c>
      <c r="C51" s="171" t="s">
        <v>537</v>
      </c>
      <c r="D51" s="848">
        <v>-3048496704.5500002</v>
      </c>
      <c r="E51" s="1046">
        <f>SUM(E40:E50)</f>
        <v>-3140198548.3099999</v>
      </c>
    </row>
    <row r="52" spans="2:5" s="167" customFormat="1" ht="15" customHeight="1">
      <c r="B52" s="1354" t="s">
        <v>538</v>
      </c>
      <c r="C52" s="1355"/>
      <c r="D52" s="1355"/>
      <c r="E52" s="1356"/>
    </row>
    <row r="53" spans="2:5" s="167" customFormat="1" ht="15" customHeight="1">
      <c r="B53" s="1040">
        <v>23</v>
      </c>
      <c r="C53" s="1058" t="s">
        <v>539</v>
      </c>
      <c r="D53" s="1059">
        <v>2433786197.1637144</v>
      </c>
      <c r="E53" s="1038">
        <v>2497211416.2080002</v>
      </c>
    </row>
    <row r="54" spans="2:5" s="167" customFormat="1" ht="15" customHeight="1">
      <c r="B54" s="175">
        <v>24</v>
      </c>
      <c r="C54" s="171" t="s">
        <v>485</v>
      </c>
      <c r="D54" s="848">
        <v>46469352815.872391</v>
      </c>
      <c r="E54" s="1046">
        <v>47763868083.290001</v>
      </c>
    </row>
    <row r="55" spans="2:5" s="167" customFormat="1" ht="15" customHeight="1">
      <c r="B55" s="1354" t="s">
        <v>540</v>
      </c>
      <c r="C55" s="1355"/>
      <c r="D55" s="1355"/>
      <c r="E55" s="1356"/>
    </row>
    <row r="56" spans="2:5" s="167" customFormat="1" ht="15" customHeight="1">
      <c r="B56" s="1040">
        <v>25</v>
      </c>
      <c r="C56" s="1058" t="s">
        <v>540</v>
      </c>
      <c r="D56" s="1061">
        <v>5.2374006730999997E-2</v>
      </c>
      <c r="E56" s="1060">
        <v>5.2299999999999999E-2</v>
      </c>
    </row>
    <row r="57" spans="2:5" s="167" customFormat="1" ht="30" customHeight="1">
      <c r="B57" s="177" t="s">
        <v>1527</v>
      </c>
      <c r="C57" s="132" t="s">
        <v>1522</v>
      </c>
      <c r="D57" s="850">
        <v>5.2374006730999997E-2</v>
      </c>
      <c r="E57" s="1060">
        <v>5.2299999999999999E-2</v>
      </c>
    </row>
    <row r="58" spans="2:5" s="167" customFormat="1" ht="15" customHeight="1">
      <c r="B58" s="176" t="s">
        <v>541</v>
      </c>
      <c r="C58" s="169" t="s">
        <v>809</v>
      </c>
      <c r="D58" s="851">
        <v>4.9149674728099016E-2</v>
      </c>
      <c r="E58" s="1062">
        <v>4.9099999999999998E-2</v>
      </c>
    </row>
    <row r="59" spans="2:5" s="167" customFormat="1" ht="15" customHeight="1">
      <c r="B59" s="176">
        <v>26</v>
      </c>
      <c r="C59" s="132" t="s">
        <v>622</v>
      </c>
      <c r="D59" s="852">
        <v>3.1325119999999998E-2</v>
      </c>
      <c r="E59" s="1062">
        <v>3.1300000000000001E-2</v>
      </c>
    </row>
    <row r="60" spans="2:5" s="167" customFormat="1" ht="15" customHeight="1">
      <c r="B60" s="176" t="s">
        <v>1528</v>
      </c>
      <c r="C60" s="132" t="s">
        <v>1523</v>
      </c>
      <c r="D60" s="852">
        <v>0</v>
      </c>
      <c r="E60" s="1062">
        <v>0</v>
      </c>
    </row>
    <row r="61" spans="2:5" s="167" customFormat="1" ht="15" customHeight="1">
      <c r="B61" s="176" t="s">
        <v>1529</v>
      </c>
      <c r="C61" s="132" t="s">
        <v>1524</v>
      </c>
      <c r="D61" s="852">
        <v>0</v>
      </c>
      <c r="E61" s="1062">
        <v>0</v>
      </c>
    </row>
    <row r="62" spans="2:5" s="167" customFormat="1" ht="15" customHeight="1">
      <c r="B62" s="177">
        <v>27</v>
      </c>
      <c r="C62" s="132" t="s">
        <v>1525</v>
      </c>
      <c r="D62" s="852">
        <v>0</v>
      </c>
      <c r="E62" s="1062">
        <v>0</v>
      </c>
    </row>
    <row r="63" spans="2:5" s="167" customFormat="1" ht="15" customHeight="1">
      <c r="B63" s="178" t="s">
        <v>1530</v>
      </c>
      <c r="C63" s="110" t="s">
        <v>1526</v>
      </c>
      <c r="D63" s="853">
        <v>3.1300000000000001E-2</v>
      </c>
      <c r="E63" s="1063">
        <v>3.1300000000000001E-2</v>
      </c>
    </row>
    <row r="64" spans="2:5" s="167" customFormat="1" ht="15" customHeight="1">
      <c r="B64" s="1354" t="s">
        <v>623</v>
      </c>
      <c r="C64" s="1355"/>
      <c r="D64" s="1355"/>
      <c r="E64" s="1356"/>
    </row>
    <row r="65" spans="2:5" s="167" customFormat="1" ht="15" customHeight="1">
      <c r="B65" s="153" t="s">
        <v>1596</v>
      </c>
      <c r="C65" s="168" t="s">
        <v>542</v>
      </c>
      <c r="D65" s="849" t="s">
        <v>681</v>
      </c>
      <c r="E65" s="648" t="s">
        <v>681</v>
      </c>
    </row>
    <row r="66" spans="2:5" s="172" customFormat="1" ht="15" customHeight="1">
      <c r="B66" s="1354" t="s">
        <v>1535</v>
      </c>
      <c r="C66" s="1355"/>
      <c r="D66" s="1355"/>
      <c r="E66" s="1356"/>
    </row>
    <row r="67" spans="2:5" s="172" customFormat="1" ht="30" customHeight="1">
      <c r="B67" s="194">
        <v>28</v>
      </c>
      <c r="C67" s="150" t="s">
        <v>1540</v>
      </c>
      <c r="D67" s="510"/>
      <c r="E67" s="1038">
        <v>0</v>
      </c>
    </row>
    <row r="68" spans="2:5" s="172" customFormat="1" ht="30" customHeight="1">
      <c r="B68" s="291">
        <v>29</v>
      </c>
      <c r="C68" s="279" t="s">
        <v>543</v>
      </c>
      <c r="D68" s="510"/>
      <c r="E68" s="1038">
        <v>0</v>
      </c>
    </row>
    <row r="69" spans="2:5" s="172" customFormat="1" ht="45" customHeight="1">
      <c r="B69" s="291">
        <v>30</v>
      </c>
      <c r="C69" s="279" t="s">
        <v>1541</v>
      </c>
      <c r="D69" s="92"/>
      <c r="E69" s="1038">
        <v>47763868083.290001</v>
      </c>
    </row>
    <row r="70" spans="2:5" s="172" customFormat="1" ht="45" customHeight="1">
      <c r="B70" s="291" t="s">
        <v>544</v>
      </c>
      <c r="C70" s="279" t="s">
        <v>1542</v>
      </c>
      <c r="D70" s="92"/>
      <c r="E70" s="1038">
        <v>50904066631.599998</v>
      </c>
    </row>
    <row r="71" spans="2:5" s="172" customFormat="1" ht="45" customHeight="1">
      <c r="B71" s="291">
        <v>31</v>
      </c>
      <c r="C71" s="279" t="s">
        <v>545</v>
      </c>
      <c r="D71" s="92"/>
      <c r="E71" s="1062">
        <v>5.2299999999999999E-2</v>
      </c>
    </row>
    <row r="72" spans="2:5" s="172" customFormat="1" ht="45" customHeight="1" thickBot="1">
      <c r="B72" s="432" t="s">
        <v>546</v>
      </c>
      <c r="C72" s="433" t="s">
        <v>547</v>
      </c>
      <c r="D72" s="1067"/>
      <c r="E72" s="1068">
        <v>4.9099999999999998E-2</v>
      </c>
    </row>
    <row r="73" spans="2:5" s="165" customFormat="1" ht="12.75">
      <c r="B73" s="166"/>
    </row>
    <row r="74" spans="2:5" s="165" customFormat="1" ht="12.75">
      <c r="B74" s="166"/>
    </row>
    <row r="75" spans="2:5" s="165" customFormat="1" ht="12.75">
      <c r="B75" s="166"/>
    </row>
    <row r="76" spans="2:5" s="165" customFormat="1" ht="12.75">
      <c r="B76" s="166"/>
    </row>
    <row r="77" spans="2:5" s="165" customFormat="1" ht="12.75">
      <c r="B77" s="166"/>
    </row>
    <row r="78" spans="2:5" s="165" customFormat="1" ht="12.75">
      <c r="B78" s="166"/>
    </row>
    <row r="79" spans="2:5" s="165" customFormat="1" ht="12.75">
      <c r="B79" s="166"/>
    </row>
    <row r="80" spans="2:5" s="165" customFormat="1" ht="12.75">
      <c r="B80" s="166"/>
    </row>
    <row r="81" spans="2:2" s="165" customFormat="1" ht="12.75">
      <c r="B81" s="166"/>
    </row>
    <row r="82" spans="2:2" s="165" customFormat="1" ht="12.75">
      <c r="B82" s="166"/>
    </row>
    <row r="83" spans="2:2" s="165" customFormat="1" ht="12.75">
      <c r="B83" s="166"/>
    </row>
    <row r="84" spans="2:2" s="165" customFormat="1" ht="12.75">
      <c r="B84" s="166"/>
    </row>
    <row r="85" spans="2:2" s="165" customFormat="1" ht="12.75">
      <c r="B85" s="166"/>
    </row>
    <row r="86" spans="2:2" s="165" customFormat="1" ht="12.75">
      <c r="B86" s="166"/>
    </row>
    <row r="87" spans="2:2" s="165" customFormat="1" ht="12.75">
      <c r="B87" s="166"/>
    </row>
    <row r="88" spans="2:2" s="165" customFormat="1" ht="12.75">
      <c r="B88" s="166"/>
    </row>
    <row r="89" spans="2:2" s="165" customFormat="1" ht="12.75">
      <c r="B89" s="166"/>
    </row>
    <row r="90" spans="2:2" s="165" customFormat="1" ht="12.75">
      <c r="B90" s="166"/>
    </row>
    <row r="91" spans="2:2" s="165" customFormat="1" ht="12.75">
      <c r="B91" s="166"/>
    </row>
    <row r="92" spans="2:2" s="165" customFormat="1" ht="12.75">
      <c r="B92" s="166"/>
    </row>
    <row r="93" spans="2:2" s="165" customFormat="1" ht="12.75">
      <c r="B93" s="166"/>
    </row>
    <row r="94" spans="2:2" s="165" customFormat="1" ht="12.75">
      <c r="B94" s="166"/>
    </row>
    <row r="95" spans="2:2" s="165" customFormat="1" ht="12.75">
      <c r="B95" s="166"/>
    </row>
    <row r="96" spans="2:2" s="165" customFormat="1" ht="12.75">
      <c r="B96" s="166"/>
    </row>
    <row r="97" spans="2:2" s="165" customFormat="1" ht="12.75">
      <c r="B97" s="166"/>
    </row>
    <row r="98" spans="2:2" s="165" customFormat="1" ht="12.75">
      <c r="B98" s="166"/>
    </row>
    <row r="99" spans="2:2" s="165" customFormat="1" ht="12.75">
      <c r="B99" s="166"/>
    </row>
    <row r="100" spans="2:2" s="165" customFormat="1" ht="12.75">
      <c r="B100" s="166"/>
    </row>
    <row r="101" spans="2:2" s="165" customFormat="1" ht="12.75">
      <c r="B101" s="166"/>
    </row>
  </sheetData>
  <mergeCells count="10">
    <mergeCell ref="B66:E66"/>
    <mergeCell ref="B39:E39"/>
    <mergeCell ref="B52:E52"/>
    <mergeCell ref="B55:E55"/>
    <mergeCell ref="B64:E64"/>
    <mergeCell ref="D4:E4"/>
    <mergeCell ref="B6:E6"/>
    <mergeCell ref="B14:E14"/>
    <mergeCell ref="B26:E26"/>
    <mergeCell ref="B34:E34"/>
  </mergeCells>
  <conditionalFormatting sqref="D67:D68">
    <cfRule type="cellIs" dxfId="96" priority="2" stopIfTrue="1" operator="lessThan">
      <formula>0</formula>
    </cfRule>
  </conditionalFormatting>
  <conditionalFormatting sqref="D69:D72">
    <cfRule type="cellIs" dxfId="95" priority="1" stopIfTrue="1" operator="lessThan">
      <formula>0</formula>
    </cfRule>
  </conditionalFormatting>
  <pageMargins left="0.51181102362204722" right="0.51181102362204722" top="0.74803149606299213" bottom="0.74803149606299213" header="0.31496062992125984" footer="0.31496062992125984"/>
  <pageSetup paperSize="9" scale="68"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H28"/>
  <sheetViews>
    <sheetView showGridLines="0" zoomScaleNormal="100" workbookViewId="0">
      <selection activeCell="C53" sqref="C53"/>
    </sheetView>
  </sheetViews>
  <sheetFormatPr defaultColWidth="9.140625" defaultRowHeight="14.25"/>
  <cols>
    <col min="1" max="1" width="5.7109375" style="143" customWidth="1"/>
    <col min="2" max="2" width="10.7109375" style="143" customWidth="1"/>
    <col min="3" max="3" width="75.7109375" style="143" customWidth="1"/>
    <col min="4" max="4" width="30.7109375" style="143" customWidth="1"/>
    <col min="5" max="16384" width="9.140625" style="143"/>
  </cols>
  <sheetData>
    <row r="1" spans="1:4" ht="15" customHeight="1"/>
    <row r="2" spans="1:4" ht="20.100000000000001" customHeight="1">
      <c r="A2" s="154"/>
      <c r="B2" s="32" t="s">
        <v>548</v>
      </c>
      <c r="C2" s="85"/>
      <c r="D2" s="85"/>
    </row>
    <row r="3" spans="1:4" ht="15" customHeight="1" thickBot="1">
      <c r="A3" s="154"/>
      <c r="B3" s="85"/>
      <c r="C3" s="85"/>
      <c r="D3" s="85"/>
    </row>
    <row r="4" spans="1:4" ht="15" customHeight="1">
      <c r="B4" s="78"/>
      <c r="C4" s="42"/>
      <c r="D4" s="86" t="s">
        <v>487</v>
      </c>
    </row>
    <row r="5" spans="1:4" ht="30" customHeight="1">
      <c r="B5" s="97" t="s">
        <v>549</v>
      </c>
      <c r="C5" s="149" t="s">
        <v>550</v>
      </c>
      <c r="D5" s="157">
        <v>45767105857.639999</v>
      </c>
    </row>
    <row r="6" spans="1:4" ht="15" customHeight="1">
      <c r="B6" s="151" t="s">
        <v>551</v>
      </c>
      <c r="C6" s="1035" t="s">
        <v>552</v>
      </c>
      <c r="D6" s="1036">
        <v>0</v>
      </c>
    </row>
    <row r="7" spans="1:4" ht="15" customHeight="1">
      <c r="B7" s="152" t="s">
        <v>553</v>
      </c>
      <c r="C7" s="156" t="s">
        <v>554</v>
      </c>
      <c r="D7" s="1033">
        <v>45767105857.639999</v>
      </c>
    </row>
    <row r="8" spans="1:4" ht="15" customHeight="1">
      <c r="B8" s="152" t="s">
        <v>555</v>
      </c>
      <c r="C8" s="156" t="s">
        <v>801</v>
      </c>
      <c r="D8" s="1033">
        <v>929910846.03999996</v>
      </c>
    </row>
    <row r="9" spans="1:4" ht="15" customHeight="1">
      <c r="B9" s="152" t="s">
        <v>556</v>
      </c>
      <c r="C9" s="156" t="s">
        <v>802</v>
      </c>
      <c r="D9" s="1033">
        <v>1654346990.02</v>
      </c>
    </row>
    <row r="10" spans="1:4" ht="30" customHeight="1">
      <c r="B10" s="152" t="s">
        <v>557</v>
      </c>
      <c r="C10" s="156" t="s">
        <v>1706</v>
      </c>
      <c r="D10" s="1033">
        <v>409950008.98000002</v>
      </c>
    </row>
    <row r="11" spans="1:4" ht="15" customHeight="1">
      <c r="B11" s="152" t="s">
        <v>558</v>
      </c>
      <c r="C11" s="156" t="s">
        <v>803</v>
      </c>
      <c r="D11" s="1033">
        <v>1012575218.8099999</v>
      </c>
    </row>
    <row r="12" spans="1:4" ht="15" customHeight="1">
      <c r="B12" s="152" t="s">
        <v>559</v>
      </c>
      <c r="C12" s="156" t="s">
        <v>804</v>
      </c>
      <c r="D12" s="1033">
        <v>35150982000.870003</v>
      </c>
    </row>
    <row r="13" spans="1:4" ht="15" customHeight="1">
      <c r="B13" s="158" t="s">
        <v>560</v>
      </c>
      <c r="C13" s="155" t="s">
        <v>805</v>
      </c>
      <c r="D13" s="1032">
        <v>336141813.14999998</v>
      </c>
    </row>
    <row r="14" spans="1:4" ht="15" customHeight="1">
      <c r="B14" s="152" t="s">
        <v>561</v>
      </c>
      <c r="C14" s="156" t="s">
        <v>1707</v>
      </c>
      <c r="D14" s="1033">
        <v>4251385592.3299999</v>
      </c>
    </row>
    <row r="15" spans="1:4" ht="15" customHeight="1">
      <c r="B15" s="152" t="s">
        <v>562</v>
      </c>
      <c r="C15" s="156" t="s">
        <v>806</v>
      </c>
      <c r="D15" s="1033">
        <v>164546011.72999999</v>
      </c>
    </row>
    <row r="16" spans="1:4" ht="15" customHeight="1" thickBot="1">
      <c r="B16" s="159" t="s">
        <v>563</v>
      </c>
      <c r="C16" s="160" t="s">
        <v>807</v>
      </c>
      <c r="D16" s="1034">
        <v>1857267375.71</v>
      </c>
    </row>
    <row r="19" spans="3:8">
      <c r="C19" s="438"/>
      <c r="D19" s="438"/>
      <c r="E19" s="438"/>
    </row>
    <row r="20" spans="3:8">
      <c r="C20" s="438"/>
      <c r="D20" s="438"/>
      <c r="E20" s="438"/>
      <c r="F20" s="1064"/>
      <c r="G20" s="1064"/>
      <c r="H20" s="438"/>
    </row>
    <row r="21" spans="3:8">
      <c r="C21" s="438"/>
      <c r="D21" s="438"/>
      <c r="E21" s="438"/>
      <c r="F21" s="1064"/>
      <c r="G21" s="1064"/>
      <c r="H21" s="438"/>
    </row>
    <row r="22" spans="3:8">
      <c r="C22" s="438"/>
      <c r="D22" s="649"/>
      <c r="E22" s="438"/>
      <c r="F22" s="1065"/>
      <c r="G22" s="1064"/>
      <c r="H22" s="438"/>
    </row>
    <row r="23" spans="3:8">
      <c r="C23" s="438"/>
      <c r="D23" s="438"/>
      <c r="E23" s="438"/>
      <c r="F23" s="1066"/>
      <c r="G23" s="1064"/>
      <c r="H23" s="438"/>
    </row>
    <row r="24" spans="3:8">
      <c r="C24" s="438"/>
      <c r="D24" s="438"/>
      <c r="E24" s="438"/>
      <c r="F24" s="1065"/>
      <c r="G24" s="1065"/>
    </row>
    <row r="25" spans="3:8">
      <c r="C25" s="438"/>
      <c r="D25" s="438"/>
      <c r="E25" s="438"/>
    </row>
    <row r="26" spans="3:8">
      <c r="C26" s="438"/>
      <c r="D26" s="438"/>
      <c r="E26" s="438"/>
    </row>
    <row r="27" spans="3:8">
      <c r="C27" s="438"/>
      <c r="D27" s="438"/>
      <c r="E27" s="438"/>
    </row>
    <row r="28" spans="3:8">
      <c r="C28" s="438"/>
      <c r="D28" s="438"/>
      <c r="E28" s="438"/>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E6"/>
  <sheetViews>
    <sheetView workbookViewId="0">
      <selection activeCell="D51" sqref="D51"/>
    </sheetView>
  </sheetViews>
  <sheetFormatPr defaultColWidth="9.140625" defaultRowHeight="15"/>
  <cols>
    <col min="1" max="1" width="5.7109375" style="651" customWidth="1"/>
    <col min="2" max="2" width="40.7109375" style="651" customWidth="1"/>
    <col min="3" max="3" width="9.140625" style="651"/>
    <col min="4" max="5" width="50.7109375" style="651" customWidth="1"/>
    <col min="6" max="16384" width="9.140625" style="651"/>
  </cols>
  <sheetData>
    <row r="2" spans="2:5" ht="20.25">
      <c r="B2" s="238" t="s">
        <v>1391</v>
      </c>
    </row>
    <row r="3" spans="2:5" ht="15.75" thickBot="1"/>
    <row r="4" spans="2:5" ht="20.100000000000001" customHeight="1">
      <c r="B4" s="1258" t="s">
        <v>1364</v>
      </c>
      <c r="C4" s="1264" t="s">
        <v>1705</v>
      </c>
      <c r="D4" s="1264" t="s">
        <v>1600</v>
      </c>
      <c r="E4" s="1265" t="s">
        <v>1552</v>
      </c>
    </row>
    <row r="5" spans="2:5" ht="30" customHeight="1">
      <c r="B5" s="1271" t="s">
        <v>1629</v>
      </c>
      <c r="C5" s="1272" t="s">
        <v>890</v>
      </c>
      <c r="D5" s="1273" t="s">
        <v>1390</v>
      </c>
      <c r="E5" s="1274" t="s">
        <v>1654</v>
      </c>
    </row>
    <row r="6" spans="2:5" ht="45" customHeight="1" thickBot="1">
      <c r="B6" s="1275" t="s">
        <v>1630</v>
      </c>
      <c r="C6" s="1276" t="s">
        <v>891</v>
      </c>
      <c r="D6" s="1277" t="s">
        <v>1576</v>
      </c>
      <c r="E6" s="1278" t="s">
        <v>1654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F13"/>
  <sheetViews>
    <sheetView workbookViewId="0">
      <selection activeCell="C55" sqref="C55"/>
    </sheetView>
  </sheetViews>
  <sheetFormatPr defaultColWidth="9.140625" defaultRowHeight="15"/>
  <cols>
    <col min="1" max="1" width="5.7109375" style="651" customWidth="1"/>
    <col min="2" max="2" width="9.140625" style="651"/>
    <col min="3" max="3" width="75.7109375" style="651" customWidth="1"/>
    <col min="4" max="4" width="50.7109375" style="651" customWidth="1"/>
    <col min="5" max="16384" width="9.140625" style="651"/>
  </cols>
  <sheetData>
    <row r="1" spans="2:6" ht="15" customHeight="1"/>
    <row r="2" spans="2:6" ht="20.25">
      <c r="B2" s="238" t="s">
        <v>1402</v>
      </c>
    </row>
    <row r="3" spans="2:6" ht="15" customHeight="1" thickBot="1"/>
    <row r="4" spans="2:6" ht="20.100000000000001" customHeight="1">
      <c r="B4" s="1258" t="s">
        <v>1705</v>
      </c>
      <c r="C4" s="1264" t="s">
        <v>1600</v>
      </c>
      <c r="D4" s="1265" t="s">
        <v>1552</v>
      </c>
    </row>
    <row r="5" spans="2:6" ht="25.5" customHeight="1">
      <c r="B5" s="1287" t="s">
        <v>890</v>
      </c>
      <c r="C5" s="1288" t="s">
        <v>1401</v>
      </c>
      <c r="D5" s="1368" t="s">
        <v>1661</v>
      </c>
    </row>
    <row r="6" spans="2:6" ht="25.5">
      <c r="B6" s="1289" t="s">
        <v>891</v>
      </c>
      <c r="C6" s="1273" t="s">
        <v>1400</v>
      </c>
      <c r="D6" s="1368"/>
    </row>
    <row r="7" spans="2:6" ht="25.5">
      <c r="B7" s="1289" t="s">
        <v>892</v>
      </c>
      <c r="C7" s="1273" t="s">
        <v>1399</v>
      </c>
      <c r="D7" s="1368"/>
      <c r="F7" s="886"/>
    </row>
    <row r="8" spans="2:6">
      <c r="B8" s="1289" t="s">
        <v>893</v>
      </c>
      <c r="C8" s="1273" t="s">
        <v>1398</v>
      </c>
      <c r="D8" s="1368"/>
      <c r="F8" s="886"/>
    </row>
    <row r="9" spans="2:6" ht="25.5">
      <c r="B9" s="1289" t="s">
        <v>894</v>
      </c>
      <c r="C9" s="1273" t="s">
        <v>1397</v>
      </c>
      <c r="D9" s="1368"/>
      <c r="F9" s="886"/>
    </row>
    <row r="10" spans="2:6">
      <c r="B10" s="1289" t="s">
        <v>895</v>
      </c>
      <c r="C10" s="1273" t="s">
        <v>1396</v>
      </c>
      <c r="D10" s="1368"/>
      <c r="F10" s="886"/>
    </row>
    <row r="11" spans="2:6">
      <c r="B11" s="1289" t="s">
        <v>896</v>
      </c>
      <c r="C11" s="1273" t="s">
        <v>1395</v>
      </c>
      <c r="D11" s="1369"/>
      <c r="F11" s="886"/>
    </row>
    <row r="12" spans="2:6" ht="45" customHeight="1">
      <c r="B12" s="1289" t="s">
        <v>1394</v>
      </c>
      <c r="C12" s="1273" t="s">
        <v>1393</v>
      </c>
      <c r="D12" s="1274" t="s">
        <v>1650</v>
      </c>
    </row>
    <row r="13" spans="2:6" ht="240" customHeight="1" thickBot="1">
      <c r="B13" s="1290" t="s">
        <v>1392</v>
      </c>
      <c r="C13" s="1285" t="s">
        <v>1631</v>
      </c>
      <c r="D13" s="1286" t="s">
        <v>1686</v>
      </c>
      <c r="F13" s="886"/>
    </row>
  </sheetData>
  <mergeCells count="1">
    <mergeCell ref="D5:D1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9"/>
  <dimension ref="A1:U38"/>
  <sheetViews>
    <sheetView showGridLines="0" zoomScale="90" zoomScaleNormal="90" zoomScaleSheetLayoutView="20" zoomScalePageLayoutView="80" workbookViewId="0">
      <selection activeCell="K40" sqref="K40"/>
    </sheetView>
  </sheetViews>
  <sheetFormatPr defaultColWidth="9.140625" defaultRowHeight="14.25"/>
  <cols>
    <col min="1" max="1" width="5.7109375" style="11" customWidth="1"/>
    <col min="2" max="2" width="10.7109375" style="30" customWidth="1"/>
    <col min="3" max="3" width="40.7109375" style="11" customWidth="1"/>
    <col min="4" max="11" width="20.7109375" style="11" customWidth="1"/>
    <col min="12" max="16384" width="9.140625" style="11"/>
  </cols>
  <sheetData>
    <row r="1" spans="1:11" ht="15" customHeight="1">
      <c r="A1" s="405"/>
      <c r="B1" s="164"/>
      <c r="C1" s="94"/>
      <c r="D1" s="94"/>
      <c r="E1" s="94"/>
      <c r="F1" s="94"/>
      <c r="G1" s="94"/>
      <c r="H1" s="94"/>
      <c r="I1" s="94"/>
      <c r="J1" s="94"/>
      <c r="K1" s="94"/>
    </row>
    <row r="2" spans="1:11" ht="20.25">
      <c r="A2" s="94"/>
      <c r="B2" s="238" t="s">
        <v>102</v>
      </c>
      <c r="C2" s="94"/>
      <c r="D2" s="94"/>
      <c r="E2" s="94"/>
      <c r="F2" s="94"/>
      <c r="G2" s="94"/>
      <c r="H2" s="94"/>
      <c r="I2" s="94"/>
      <c r="J2" s="94"/>
      <c r="K2" s="94"/>
    </row>
    <row r="3" spans="1:11" ht="15" customHeight="1" thickBot="1">
      <c r="A3" s="94"/>
      <c r="C3" s="406"/>
    </row>
    <row r="4" spans="1:11" s="1" customFormat="1" ht="20.100000000000001" customHeight="1">
      <c r="A4" s="95"/>
      <c r="B4" s="692"/>
      <c r="C4" s="339" t="s">
        <v>940</v>
      </c>
      <c r="D4" s="1339" t="s">
        <v>886</v>
      </c>
      <c r="E4" s="1339"/>
      <c r="F4" s="1339"/>
      <c r="G4" s="1339"/>
      <c r="H4" s="1339" t="s">
        <v>887</v>
      </c>
      <c r="I4" s="1339"/>
      <c r="J4" s="1339"/>
      <c r="K4" s="1361"/>
    </row>
    <row r="5" spans="1:11" s="1" customFormat="1" ht="20.100000000000001" customHeight="1">
      <c r="A5" s="95"/>
      <c r="B5" s="693" t="s">
        <v>103</v>
      </c>
      <c r="C5" s="340" t="s">
        <v>888</v>
      </c>
      <c r="D5" s="407">
        <v>44286</v>
      </c>
      <c r="E5" s="407">
        <v>44377</v>
      </c>
      <c r="F5" s="407">
        <v>44469</v>
      </c>
      <c r="G5" s="407">
        <v>44561</v>
      </c>
      <c r="H5" s="407">
        <v>44286</v>
      </c>
      <c r="I5" s="407">
        <v>44377</v>
      </c>
      <c r="J5" s="407">
        <v>44469</v>
      </c>
      <c r="K5" s="414">
        <v>44561</v>
      </c>
    </row>
    <row r="6" spans="1:11" s="12" customFormat="1" ht="39.950000000000003" customHeight="1">
      <c r="A6" s="172"/>
      <c r="B6" s="693" t="s">
        <v>104</v>
      </c>
      <c r="C6" s="337" t="s">
        <v>105</v>
      </c>
      <c r="D6" s="408">
        <v>12</v>
      </c>
      <c r="E6" s="408">
        <v>12</v>
      </c>
      <c r="F6" s="408">
        <v>12</v>
      </c>
      <c r="G6" s="408">
        <v>12</v>
      </c>
      <c r="H6" s="408">
        <v>12</v>
      </c>
      <c r="I6" s="408">
        <v>12</v>
      </c>
      <c r="J6" s="408">
        <v>12</v>
      </c>
      <c r="K6" s="415">
        <v>12</v>
      </c>
    </row>
    <row r="7" spans="1:11" s="1" customFormat="1" ht="15" customHeight="1">
      <c r="A7" s="95"/>
      <c r="B7" s="1370" t="s">
        <v>106</v>
      </c>
      <c r="C7" s="1371"/>
      <c r="D7" s="1355"/>
      <c r="E7" s="1355"/>
      <c r="F7" s="1355"/>
      <c r="G7" s="1355"/>
      <c r="H7" s="1355"/>
      <c r="I7" s="1355"/>
      <c r="J7" s="1355"/>
      <c r="K7" s="1356"/>
    </row>
    <row r="8" spans="1:11" s="1" customFormat="1" ht="45" customHeight="1">
      <c r="A8" s="95"/>
      <c r="B8" s="292">
        <v>1</v>
      </c>
      <c r="C8" s="277" t="s">
        <v>346</v>
      </c>
      <c r="D8" s="1372"/>
      <c r="E8" s="1372"/>
      <c r="F8" s="1372"/>
      <c r="G8" s="1372"/>
      <c r="H8" s="465">
        <v>5858568291.9337816</v>
      </c>
      <c r="I8" s="465">
        <v>5936830406.1894636</v>
      </c>
      <c r="J8" s="465">
        <v>6008817308.0480042</v>
      </c>
      <c r="K8" s="466">
        <v>6079679989</v>
      </c>
    </row>
    <row r="9" spans="1:11" s="1" customFormat="1" ht="15" customHeight="1">
      <c r="A9" s="95"/>
      <c r="B9" s="1370" t="s">
        <v>107</v>
      </c>
      <c r="C9" s="1371"/>
      <c r="D9" s="1371"/>
      <c r="E9" s="1371"/>
      <c r="F9" s="1371"/>
      <c r="G9" s="1371"/>
      <c r="H9" s="1371"/>
      <c r="I9" s="1371"/>
      <c r="J9" s="1371"/>
      <c r="K9" s="1379"/>
    </row>
    <row r="10" spans="1:11" s="1" customFormat="1" ht="30" customHeight="1">
      <c r="A10" s="95"/>
      <c r="B10" s="416">
        <v>2</v>
      </c>
      <c r="C10" s="187" t="s">
        <v>889</v>
      </c>
      <c r="D10" s="467">
        <v>35008064055.480896</v>
      </c>
      <c r="E10" s="467">
        <v>35618608675.882561</v>
      </c>
      <c r="F10" s="467">
        <v>36256425971.498375</v>
      </c>
      <c r="G10" s="467">
        <v>36861872804.083298</v>
      </c>
      <c r="H10" s="467">
        <v>2350274882.0453801</v>
      </c>
      <c r="I10" s="467">
        <v>2387980728.3613801</v>
      </c>
      <c r="J10" s="467">
        <v>2428185794.2070031</v>
      </c>
      <c r="K10" s="468">
        <v>2466491460.0833001</v>
      </c>
    </row>
    <row r="11" spans="1:11" s="1" customFormat="1" ht="15" customHeight="1">
      <c r="A11" s="367"/>
      <c r="B11" s="417">
        <v>3</v>
      </c>
      <c r="C11" s="411" t="s">
        <v>108</v>
      </c>
      <c r="D11" s="1223">
        <v>23050521404.75087</v>
      </c>
      <c r="E11" s="1223">
        <v>23519052865.445862</v>
      </c>
      <c r="F11" s="1223">
        <v>23990260120.101673</v>
      </c>
      <c r="G11" s="1223">
        <v>24438407820.916698</v>
      </c>
      <c r="H11" s="1223">
        <v>1152526070.2375433</v>
      </c>
      <c r="I11" s="1223">
        <v>1175952643.2722931</v>
      </c>
      <c r="J11" s="1223">
        <v>1199513006.0050838</v>
      </c>
      <c r="K11" s="1224">
        <v>1221920391.0833001</v>
      </c>
    </row>
    <row r="12" spans="1:11" s="1" customFormat="1" ht="15" customHeight="1">
      <c r="A12" s="367"/>
      <c r="B12" s="417">
        <v>4</v>
      </c>
      <c r="C12" s="411" t="s">
        <v>109</v>
      </c>
      <c r="D12" s="1223">
        <v>11957542650.730024</v>
      </c>
      <c r="E12" s="1223">
        <v>12099555810.436691</v>
      </c>
      <c r="F12" s="1223">
        <v>12266165851.396688</v>
      </c>
      <c r="G12" s="1223">
        <v>12423464983.5</v>
      </c>
      <c r="H12" s="1223">
        <v>1197748811.8078365</v>
      </c>
      <c r="I12" s="1223">
        <v>1212028085.0890863</v>
      </c>
      <c r="J12" s="1223">
        <v>1228672788.2019196</v>
      </c>
      <c r="K12" s="1224">
        <v>1244571069.3333001</v>
      </c>
    </row>
    <row r="13" spans="1:11" s="1" customFormat="1" ht="15" customHeight="1">
      <c r="A13" s="367"/>
      <c r="B13" s="417">
        <v>5</v>
      </c>
      <c r="C13" s="190" t="s">
        <v>347</v>
      </c>
      <c r="D13" s="1223">
        <v>423951213.34999996</v>
      </c>
      <c r="E13" s="1223">
        <v>478679540.04583335</v>
      </c>
      <c r="F13" s="1223">
        <v>513961733.72524285</v>
      </c>
      <c r="G13" s="1223">
        <v>530702542.08329999</v>
      </c>
      <c r="H13" s="1223">
        <v>267137629.1748333</v>
      </c>
      <c r="I13" s="1223">
        <v>308935913.85499996</v>
      </c>
      <c r="J13" s="1223">
        <v>333290999.13174278</v>
      </c>
      <c r="K13" s="1224">
        <v>356231593.25</v>
      </c>
    </row>
    <row r="14" spans="1:11" s="1" customFormat="1" ht="30" customHeight="1">
      <c r="A14" s="367"/>
      <c r="B14" s="417">
        <v>6</v>
      </c>
      <c r="C14" s="411" t="s">
        <v>348</v>
      </c>
      <c r="D14" s="1223">
        <v>0</v>
      </c>
      <c r="E14" s="1223">
        <v>0</v>
      </c>
      <c r="F14" s="1223">
        <v>0</v>
      </c>
      <c r="G14" s="1223">
        <v>0</v>
      </c>
      <c r="H14" s="1223">
        <v>0</v>
      </c>
      <c r="I14" s="1223">
        <v>0</v>
      </c>
      <c r="J14" s="1223">
        <v>0</v>
      </c>
      <c r="K14" s="1224">
        <v>0</v>
      </c>
    </row>
    <row r="15" spans="1:11" s="1" customFormat="1" ht="15" customHeight="1">
      <c r="A15" s="367"/>
      <c r="B15" s="417">
        <v>7</v>
      </c>
      <c r="C15" s="411" t="s">
        <v>349</v>
      </c>
      <c r="D15" s="1223">
        <v>423951213.34999996</v>
      </c>
      <c r="E15" s="1223">
        <v>437012873.37916666</v>
      </c>
      <c r="F15" s="1223">
        <v>466465579.7183333</v>
      </c>
      <c r="G15" s="1223">
        <v>480910618.83329999</v>
      </c>
      <c r="H15" s="1223">
        <v>267137629.1748333</v>
      </c>
      <c r="I15" s="1223">
        <v>267269247.18833327</v>
      </c>
      <c r="J15" s="1223">
        <v>285794845.12483329</v>
      </c>
      <c r="K15" s="1224">
        <v>306439670</v>
      </c>
    </row>
    <row r="16" spans="1:11" s="1" customFormat="1" ht="15" customHeight="1">
      <c r="A16" s="367"/>
      <c r="B16" s="417">
        <v>8</v>
      </c>
      <c r="C16" s="411" t="s">
        <v>350</v>
      </c>
      <c r="D16" s="1223">
        <v>0</v>
      </c>
      <c r="E16" s="1223">
        <v>41666666.666666664</v>
      </c>
      <c r="F16" s="1223">
        <v>47496154.006909519</v>
      </c>
      <c r="G16" s="1223">
        <v>49791923.25</v>
      </c>
      <c r="H16" s="1223">
        <v>0</v>
      </c>
      <c r="I16" s="1223">
        <v>41666666.666666664</v>
      </c>
      <c r="J16" s="1223">
        <v>47496154.006909519</v>
      </c>
      <c r="K16" s="1224">
        <v>49791923.25</v>
      </c>
    </row>
    <row r="17" spans="1:21" s="1" customFormat="1" ht="15" customHeight="1">
      <c r="A17" s="367"/>
      <c r="B17" s="417">
        <v>9</v>
      </c>
      <c r="C17" s="411" t="s">
        <v>351</v>
      </c>
      <c r="D17" s="1380"/>
      <c r="E17" s="1380"/>
      <c r="F17" s="1380"/>
      <c r="G17" s="1380"/>
      <c r="H17" s="1223">
        <v>0</v>
      </c>
      <c r="I17" s="1223">
        <v>0</v>
      </c>
      <c r="J17" s="1223">
        <v>0</v>
      </c>
      <c r="K17" s="1224">
        <v>0</v>
      </c>
    </row>
    <row r="18" spans="1:21" s="1" customFormat="1" ht="15" customHeight="1">
      <c r="A18" s="367"/>
      <c r="B18" s="417">
        <v>10</v>
      </c>
      <c r="C18" s="190" t="s">
        <v>352</v>
      </c>
      <c r="D18" s="469">
        <v>569904919.77437353</v>
      </c>
      <c r="E18" s="469">
        <v>563208243.58099711</v>
      </c>
      <c r="F18" s="469">
        <v>526095260.1064834</v>
      </c>
      <c r="G18" s="469">
        <v>472859283</v>
      </c>
      <c r="H18" s="469">
        <v>525163276.33095676</v>
      </c>
      <c r="I18" s="469">
        <v>530108506.14241385</v>
      </c>
      <c r="J18" s="469">
        <v>504793849.76856667</v>
      </c>
      <c r="K18" s="470">
        <v>457369534.16670001</v>
      </c>
    </row>
    <row r="19" spans="1:21" s="1" customFormat="1" ht="30" customHeight="1">
      <c r="A19" s="367"/>
      <c r="B19" s="417">
        <v>11</v>
      </c>
      <c r="C19" s="411" t="s">
        <v>353</v>
      </c>
      <c r="D19" s="1223">
        <v>449142045.60187346</v>
      </c>
      <c r="E19" s="1223">
        <v>446744594.36266381</v>
      </c>
      <c r="F19" s="1223">
        <v>418495112.09565002</v>
      </c>
      <c r="G19" s="1223">
        <v>374073849.58329999</v>
      </c>
      <c r="H19" s="1223">
        <v>449142045.60187346</v>
      </c>
      <c r="I19" s="1223">
        <v>446744594.36266381</v>
      </c>
      <c r="J19" s="1223">
        <v>418495112.09565002</v>
      </c>
      <c r="K19" s="1224">
        <v>374073849.58329999</v>
      </c>
    </row>
    <row r="20" spans="1:21" s="1" customFormat="1" ht="30" customHeight="1">
      <c r="A20" s="367"/>
      <c r="B20" s="417">
        <v>12</v>
      </c>
      <c r="C20" s="411" t="s">
        <v>354</v>
      </c>
      <c r="D20" s="1223">
        <v>38144932.166666657</v>
      </c>
      <c r="E20" s="1223">
        <v>37522878.571666665</v>
      </c>
      <c r="F20" s="1223">
        <v>35956651.827500008</v>
      </c>
      <c r="G20" s="1223">
        <v>29077072.583299998</v>
      </c>
      <c r="H20" s="1223">
        <v>38144932.166666657</v>
      </c>
      <c r="I20" s="1223">
        <v>37522878.571666665</v>
      </c>
      <c r="J20" s="1223">
        <v>35956651.827500008</v>
      </c>
      <c r="K20" s="1224">
        <v>29077072.583299998</v>
      </c>
    </row>
    <row r="21" spans="1:21" s="1" customFormat="1" ht="15" customHeight="1">
      <c r="A21" s="367"/>
      <c r="B21" s="417">
        <v>13</v>
      </c>
      <c r="C21" s="411" t="s">
        <v>355</v>
      </c>
      <c r="D21" s="1223">
        <v>82617942.005833328</v>
      </c>
      <c r="E21" s="1223">
        <v>78940770.646666676</v>
      </c>
      <c r="F21" s="1223">
        <v>71643496.183333337</v>
      </c>
      <c r="G21" s="1223">
        <v>69708360.833299994</v>
      </c>
      <c r="H21" s="1223">
        <v>37876298.562416665</v>
      </c>
      <c r="I21" s="1223">
        <v>45841033.208083332</v>
      </c>
      <c r="J21" s="1223">
        <v>50342085.845416673</v>
      </c>
      <c r="K21" s="1224">
        <v>54218612</v>
      </c>
    </row>
    <row r="22" spans="1:21" s="1" customFormat="1" ht="15" customHeight="1">
      <c r="A22" s="367"/>
      <c r="B22" s="417">
        <v>14</v>
      </c>
      <c r="C22" s="190" t="s">
        <v>356</v>
      </c>
      <c r="D22" s="469">
        <v>32115029.050962254</v>
      </c>
      <c r="E22" s="469">
        <v>32245831.084655333</v>
      </c>
      <c r="F22" s="469">
        <v>32327067.737150386</v>
      </c>
      <c r="G22" s="469">
        <v>32375036.083299998</v>
      </c>
      <c r="H22" s="469">
        <v>1878568.6353801584</v>
      </c>
      <c r="I22" s="469">
        <v>1900770.6719469996</v>
      </c>
      <c r="J22" s="469">
        <v>1912114.9323587101</v>
      </c>
      <c r="K22" s="470">
        <v>1910615.0833000001</v>
      </c>
      <c r="L22" s="1373"/>
      <c r="M22" s="1373"/>
      <c r="N22" s="1373"/>
      <c r="O22" s="1373"/>
      <c r="P22" s="1373"/>
      <c r="Q22" s="1373"/>
      <c r="R22" s="1373"/>
      <c r="S22" s="1373"/>
      <c r="T22" s="1373"/>
      <c r="U22" s="1373"/>
    </row>
    <row r="23" spans="1:21" s="1" customFormat="1" ht="15" customHeight="1">
      <c r="A23" s="367"/>
      <c r="B23" s="417">
        <v>15</v>
      </c>
      <c r="C23" s="190" t="s">
        <v>357</v>
      </c>
      <c r="D23" s="469">
        <v>2507470385.3216667</v>
      </c>
      <c r="E23" s="469">
        <v>2629983592.9599996</v>
      </c>
      <c r="F23" s="469">
        <v>2750832453.6541677</v>
      </c>
      <c r="G23" s="469">
        <v>3037815930.6666999</v>
      </c>
      <c r="H23" s="469">
        <v>742308754.43781662</v>
      </c>
      <c r="I23" s="469">
        <v>756776327.98756659</v>
      </c>
      <c r="J23" s="469">
        <v>711724446.09059167</v>
      </c>
      <c r="K23" s="470">
        <v>695957215.5</v>
      </c>
    </row>
    <row r="24" spans="1:21" s="1" customFormat="1" ht="15" customHeight="1">
      <c r="A24" s="367"/>
      <c r="B24" s="479">
        <v>16</v>
      </c>
      <c r="C24" s="480" t="s">
        <v>110</v>
      </c>
      <c r="D24" s="1374"/>
      <c r="E24" s="1374"/>
      <c r="F24" s="1374"/>
      <c r="G24" s="1374"/>
      <c r="H24" s="481">
        <v>3886763110.6243663</v>
      </c>
      <c r="I24" s="481">
        <v>3985702247.0183067</v>
      </c>
      <c r="J24" s="481">
        <v>3979907204.1302629</v>
      </c>
      <c r="K24" s="482">
        <v>3977960418.5</v>
      </c>
    </row>
    <row r="25" spans="1:21" s="1" customFormat="1" ht="15" customHeight="1">
      <c r="A25" s="367"/>
      <c r="B25" s="1370" t="s">
        <v>111</v>
      </c>
      <c r="C25" s="1371"/>
      <c r="D25" s="1355"/>
      <c r="E25" s="1355"/>
      <c r="F25" s="1355"/>
      <c r="G25" s="1355"/>
      <c r="H25" s="1355"/>
      <c r="I25" s="1355"/>
      <c r="J25" s="1355"/>
      <c r="K25" s="1356"/>
    </row>
    <row r="26" spans="1:21" s="1" customFormat="1" ht="15" customHeight="1">
      <c r="A26" s="367"/>
      <c r="B26" s="416">
        <v>17</v>
      </c>
      <c r="C26" s="187" t="s">
        <v>358</v>
      </c>
      <c r="D26" s="467">
        <v>0</v>
      </c>
      <c r="E26" s="467">
        <v>0</v>
      </c>
      <c r="F26" s="467">
        <v>0</v>
      </c>
      <c r="G26" s="467">
        <v>0</v>
      </c>
      <c r="H26" s="467">
        <v>0</v>
      </c>
      <c r="I26" s="467">
        <v>0</v>
      </c>
      <c r="J26" s="467">
        <v>0</v>
      </c>
      <c r="K26" s="468">
        <v>0</v>
      </c>
    </row>
    <row r="27" spans="1:21" s="1" customFormat="1" ht="15" customHeight="1">
      <c r="A27" s="367"/>
      <c r="B27" s="417">
        <v>18</v>
      </c>
      <c r="C27" s="190" t="s">
        <v>359</v>
      </c>
      <c r="D27" s="469">
        <v>299148889.17577648</v>
      </c>
      <c r="E27" s="469">
        <v>305564308.5017013</v>
      </c>
      <c r="F27" s="469">
        <v>314429738.32600349</v>
      </c>
      <c r="G27" s="469">
        <v>339322049.66670001</v>
      </c>
      <c r="H27" s="469">
        <v>127518386.77928168</v>
      </c>
      <c r="I27" s="469">
        <v>129173670.49985166</v>
      </c>
      <c r="J27" s="469">
        <v>130060253.92933546</v>
      </c>
      <c r="K27" s="470">
        <v>132165534.58329999</v>
      </c>
    </row>
    <row r="28" spans="1:21" s="294" customFormat="1" ht="15" customHeight="1">
      <c r="A28" s="367"/>
      <c r="B28" s="177">
        <v>19</v>
      </c>
      <c r="C28" s="132" t="s">
        <v>360</v>
      </c>
      <c r="D28" s="471">
        <v>145360195.88512558</v>
      </c>
      <c r="E28" s="471">
        <v>118704975.38581015</v>
      </c>
      <c r="F28" s="471">
        <v>106926012.00036514</v>
      </c>
      <c r="G28" s="471">
        <v>122984850.08329999</v>
      </c>
      <c r="H28" s="471">
        <v>145360195.88512558</v>
      </c>
      <c r="I28" s="471">
        <v>118704975.38581015</v>
      </c>
      <c r="J28" s="471">
        <v>106926012.00036514</v>
      </c>
      <c r="K28" s="472">
        <v>122984850.08329999</v>
      </c>
    </row>
    <row r="29" spans="1:21" s="1" customFormat="1" ht="75" customHeight="1">
      <c r="A29" s="367"/>
      <c r="B29" s="418" t="s">
        <v>112</v>
      </c>
      <c r="C29" s="190" t="s">
        <v>361</v>
      </c>
      <c r="D29" s="1375"/>
      <c r="E29" s="1375"/>
      <c r="F29" s="1375"/>
      <c r="G29" s="1375"/>
      <c r="H29" s="469">
        <v>0</v>
      </c>
      <c r="I29" s="469">
        <v>0</v>
      </c>
      <c r="J29" s="469">
        <v>0</v>
      </c>
      <c r="K29" s="470">
        <v>0</v>
      </c>
    </row>
    <row r="30" spans="1:21" s="1" customFormat="1" ht="30" customHeight="1">
      <c r="A30" s="367"/>
      <c r="B30" s="418" t="s">
        <v>113</v>
      </c>
      <c r="C30" s="190" t="s">
        <v>362</v>
      </c>
      <c r="D30" s="1375"/>
      <c r="E30" s="1375"/>
      <c r="F30" s="1375"/>
      <c r="G30" s="1375"/>
      <c r="H30" s="469">
        <v>0</v>
      </c>
      <c r="I30" s="469">
        <v>0</v>
      </c>
      <c r="J30" s="469">
        <v>0</v>
      </c>
      <c r="K30" s="470">
        <v>0</v>
      </c>
    </row>
    <row r="31" spans="1:21" s="294" customFormat="1" ht="15" customHeight="1">
      <c r="A31" s="367"/>
      <c r="B31" s="483">
        <v>20</v>
      </c>
      <c r="C31" s="107" t="s">
        <v>114</v>
      </c>
      <c r="D31" s="475">
        <v>444509085.06090206</v>
      </c>
      <c r="E31" s="475">
        <v>424269283.88751149</v>
      </c>
      <c r="F31" s="475">
        <v>421355750.32636863</v>
      </c>
      <c r="G31" s="475">
        <v>462306899.75</v>
      </c>
      <c r="H31" s="475">
        <v>272878582.66440719</v>
      </c>
      <c r="I31" s="475">
        <v>247878645.88566184</v>
      </c>
      <c r="J31" s="475">
        <v>236986265.92970058</v>
      </c>
      <c r="K31" s="476">
        <v>255150384.75</v>
      </c>
    </row>
    <row r="32" spans="1:21" s="1" customFormat="1" ht="15" customHeight="1">
      <c r="A32" s="367"/>
      <c r="B32" s="418" t="s">
        <v>98</v>
      </c>
      <c r="C32" s="413" t="s">
        <v>115</v>
      </c>
      <c r="D32" s="1223">
        <v>0</v>
      </c>
      <c r="E32" s="1223">
        <v>0</v>
      </c>
      <c r="F32" s="1223">
        <v>0</v>
      </c>
      <c r="G32" s="1223">
        <v>0</v>
      </c>
      <c r="H32" s="1223">
        <v>0</v>
      </c>
      <c r="I32" s="1223">
        <v>0</v>
      </c>
      <c r="J32" s="1223">
        <v>0</v>
      </c>
      <c r="K32" s="1224">
        <v>0</v>
      </c>
    </row>
    <row r="33" spans="1:11" s="1" customFormat="1" ht="15" customHeight="1">
      <c r="A33" s="367"/>
      <c r="B33" s="418" t="s">
        <v>99</v>
      </c>
      <c r="C33" s="413" t="s">
        <v>116</v>
      </c>
      <c r="D33" s="1223">
        <v>0</v>
      </c>
      <c r="E33" s="1223">
        <v>0</v>
      </c>
      <c r="F33" s="1223">
        <v>0</v>
      </c>
      <c r="G33" s="1223">
        <v>0</v>
      </c>
      <c r="H33" s="1223">
        <v>0</v>
      </c>
      <c r="I33" s="1223">
        <v>0</v>
      </c>
      <c r="J33" s="1223">
        <v>0</v>
      </c>
      <c r="K33" s="1224">
        <v>0</v>
      </c>
    </row>
    <row r="34" spans="1:11" s="1" customFormat="1" ht="15" customHeight="1">
      <c r="A34" s="95"/>
      <c r="B34" s="419" t="s">
        <v>100</v>
      </c>
      <c r="C34" s="410" t="s">
        <v>117</v>
      </c>
      <c r="D34" s="1225">
        <v>444509085.06090206</v>
      </c>
      <c r="E34" s="1225">
        <v>424269283.88751149</v>
      </c>
      <c r="F34" s="1225">
        <v>421355750.32636863</v>
      </c>
      <c r="G34" s="1225">
        <v>462306899.58329999</v>
      </c>
      <c r="H34" s="1225">
        <v>272878582.66440719</v>
      </c>
      <c r="I34" s="1225">
        <v>247878645.88566184</v>
      </c>
      <c r="J34" s="1225">
        <v>236986265.92970058</v>
      </c>
      <c r="K34" s="1226">
        <v>255150384.75</v>
      </c>
    </row>
    <row r="35" spans="1:11" s="1" customFormat="1" ht="15" customHeight="1">
      <c r="A35" s="95"/>
      <c r="B35" s="1370" t="s">
        <v>118</v>
      </c>
      <c r="C35" s="1371"/>
      <c r="D35" s="1355"/>
      <c r="E35" s="1355"/>
      <c r="F35" s="1355"/>
      <c r="G35" s="1355"/>
      <c r="H35" s="1355"/>
      <c r="I35" s="1355"/>
      <c r="J35" s="1355"/>
      <c r="K35" s="1356"/>
    </row>
    <row r="36" spans="1:11" s="1" customFormat="1" ht="15" customHeight="1">
      <c r="A36" s="95"/>
      <c r="B36" s="421">
        <v>21</v>
      </c>
      <c r="C36" s="422" t="s">
        <v>364</v>
      </c>
      <c r="D36" s="1378"/>
      <c r="E36" s="1378"/>
      <c r="F36" s="1378"/>
      <c r="G36" s="1378"/>
      <c r="H36" s="473">
        <v>5708822543.4315443</v>
      </c>
      <c r="I36" s="473">
        <v>5780689124.9160013</v>
      </c>
      <c r="J36" s="473">
        <v>5848596162.7869787</v>
      </c>
      <c r="K36" s="474">
        <v>5906255222.6667004</v>
      </c>
    </row>
    <row r="37" spans="1:11" s="1" customFormat="1" ht="15" customHeight="1">
      <c r="A37" s="95"/>
      <c r="B37" s="423">
        <v>22</v>
      </c>
      <c r="C37" s="107" t="s">
        <v>119</v>
      </c>
      <c r="D37" s="1376"/>
      <c r="E37" s="1376"/>
      <c r="F37" s="1376"/>
      <c r="G37" s="1376"/>
      <c r="H37" s="475">
        <v>3613884527.9599595</v>
      </c>
      <c r="I37" s="475">
        <v>3737823601.1326451</v>
      </c>
      <c r="J37" s="475">
        <v>3742920938.200563</v>
      </c>
      <c r="K37" s="476">
        <v>3722810034</v>
      </c>
    </row>
    <row r="38" spans="1:11" s="1" customFormat="1" ht="15" customHeight="1" thickBot="1">
      <c r="A38" s="95"/>
      <c r="B38" s="424">
        <v>23</v>
      </c>
      <c r="C38" s="425" t="s">
        <v>363</v>
      </c>
      <c r="D38" s="1377"/>
      <c r="E38" s="1377"/>
      <c r="F38" s="1377"/>
      <c r="G38" s="1377"/>
      <c r="H38" s="477">
        <v>1.5820201098422251</v>
      </c>
      <c r="I38" s="477">
        <v>1.5467729752812265</v>
      </c>
      <c r="J38" s="477">
        <v>1.5632615466937725</v>
      </c>
      <c r="K38" s="478">
        <v>1.5875999999999999</v>
      </c>
    </row>
  </sheetData>
  <mergeCells count="31">
    <mergeCell ref="H35:I35"/>
    <mergeCell ref="J35:K35"/>
    <mergeCell ref="J7:K7"/>
    <mergeCell ref="D7:E7"/>
    <mergeCell ref="F7:G7"/>
    <mergeCell ref="H7:I7"/>
    <mergeCell ref="D9:E9"/>
    <mergeCell ref="F9:G9"/>
    <mergeCell ref="H9:I9"/>
    <mergeCell ref="J9:K9"/>
    <mergeCell ref="D30:G30"/>
    <mergeCell ref="D17:G17"/>
    <mergeCell ref="D37:G37"/>
    <mergeCell ref="D38:G38"/>
    <mergeCell ref="D36:G36"/>
    <mergeCell ref="B35:C35"/>
    <mergeCell ref="D35:E35"/>
    <mergeCell ref="F35:G35"/>
    <mergeCell ref="L22:U22"/>
    <mergeCell ref="D24:G24"/>
    <mergeCell ref="D29:G29"/>
    <mergeCell ref="B25:C25"/>
    <mergeCell ref="D25:E25"/>
    <mergeCell ref="F25:G25"/>
    <mergeCell ref="H25:I25"/>
    <mergeCell ref="J25:K25"/>
    <mergeCell ref="B9:C9"/>
    <mergeCell ref="D4:G4"/>
    <mergeCell ref="H4:K4"/>
    <mergeCell ref="B7:C7"/>
    <mergeCell ref="D8:G8"/>
  </mergeCells>
  <pageMargins left="0.7" right="0.7" top="0.75" bottom="0.75" header="0.3" footer="0.3"/>
  <pageSetup paperSize="9" scale="31" orientation="portrait" verticalDpi="90" r:id="rId1"/>
  <colBreaks count="1" manualBreakCount="1">
    <brk id="1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0"/>
  <dimension ref="A1:D15"/>
  <sheetViews>
    <sheetView showGridLines="0" zoomScaleNormal="100" workbookViewId="0">
      <selection activeCell="C48" sqref="C48"/>
    </sheetView>
  </sheetViews>
  <sheetFormatPr defaultColWidth="9.140625" defaultRowHeight="14.25"/>
  <cols>
    <col min="1" max="1" width="5.7109375" style="11" customWidth="1"/>
    <col min="2" max="2" width="10.7109375" style="11" customWidth="1"/>
    <col min="3" max="4" width="75.7109375" style="11" customWidth="1"/>
    <col min="5" max="16384" width="9.140625" style="11"/>
  </cols>
  <sheetData>
    <row r="1" spans="1:4" ht="15" customHeight="1"/>
    <row r="2" spans="1:4" ht="20.100000000000001" customHeight="1">
      <c r="B2" s="32" t="s">
        <v>910</v>
      </c>
    </row>
    <row r="3" spans="1:4" ht="15" customHeight="1" thickBot="1">
      <c r="B3" s="420"/>
    </row>
    <row r="4" spans="1:4" s="253" customFormat="1" ht="20.100000000000001" customHeight="1">
      <c r="B4" s="341" t="s">
        <v>1705</v>
      </c>
      <c r="C4" s="1219" t="s">
        <v>897</v>
      </c>
      <c r="D4" s="1220" t="s">
        <v>1552</v>
      </c>
    </row>
    <row r="5" spans="1:4" s="431" customFormat="1" ht="30" customHeight="1">
      <c r="A5" s="352"/>
      <c r="B5" s="1291" t="s">
        <v>890</v>
      </c>
      <c r="C5" s="1292" t="s">
        <v>903</v>
      </c>
      <c r="D5" s="1293" t="s">
        <v>935</v>
      </c>
    </row>
    <row r="6" spans="1:4" s="431" customFormat="1" ht="30" customHeight="1">
      <c r="A6" s="352"/>
      <c r="B6" s="1294" t="s">
        <v>891</v>
      </c>
      <c r="C6" s="1295" t="s">
        <v>904</v>
      </c>
      <c r="D6" s="1296" t="s">
        <v>1346</v>
      </c>
    </row>
    <row r="7" spans="1:4" s="431" customFormat="1" ht="159.94999999999999" customHeight="1">
      <c r="A7" s="352"/>
      <c r="B7" s="1297" t="s">
        <v>892</v>
      </c>
      <c r="C7" s="1295" t="s">
        <v>905</v>
      </c>
      <c r="D7" s="1296" t="s">
        <v>1347</v>
      </c>
    </row>
    <row r="8" spans="1:4" s="431" customFormat="1" ht="60" customHeight="1">
      <c r="A8" s="352"/>
      <c r="B8" s="1294" t="s">
        <v>893</v>
      </c>
      <c r="C8" s="1295" t="s">
        <v>909</v>
      </c>
      <c r="D8" s="1296" t="s">
        <v>1010</v>
      </c>
    </row>
    <row r="9" spans="1:4" s="431" customFormat="1" ht="30" customHeight="1">
      <c r="A9" s="352"/>
      <c r="B9" s="1297" t="s">
        <v>894</v>
      </c>
      <c r="C9" s="1295" t="s">
        <v>906</v>
      </c>
      <c r="D9" s="1296" t="s">
        <v>936</v>
      </c>
    </row>
    <row r="10" spans="1:4" s="431" customFormat="1" ht="15" customHeight="1">
      <c r="A10" s="352"/>
      <c r="B10" s="1294" t="s">
        <v>895</v>
      </c>
      <c r="C10" s="1295" t="s">
        <v>907</v>
      </c>
      <c r="D10" s="1296" t="s">
        <v>937</v>
      </c>
    </row>
    <row r="11" spans="1:4" s="431" customFormat="1" ht="30" customHeight="1" thickBot="1">
      <c r="A11" s="352"/>
      <c r="B11" s="1298" t="s">
        <v>896</v>
      </c>
      <c r="C11" s="1299" t="s">
        <v>908</v>
      </c>
      <c r="D11" s="1300" t="s">
        <v>628</v>
      </c>
    </row>
    <row r="12" spans="1:4" s="1" customFormat="1" ht="12.75">
      <c r="B12" s="1301"/>
      <c r="C12" s="1301"/>
      <c r="D12" s="1301"/>
    </row>
    <row r="13" spans="1:4" s="1" customFormat="1" ht="12.75">
      <c r="B13" s="16"/>
      <c r="C13" s="16"/>
      <c r="D13" s="16"/>
    </row>
    <row r="14" spans="1:4" s="1" customFormat="1" ht="12.75">
      <c r="B14" s="16"/>
      <c r="C14" s="16"/>
      <c r="D14" s="16"/>
    </row>
    <row r="15" spans="1:4">
      <c r="B15" s="13"/>
      <c r="C15" s="13"/>
      <c r="D15" s="13"/>
    </row>
  </sheetData>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1"/>
  <dimension ref="A1:H85"/>
  <sheetViews>
    <sheetView showGridLines="0" zoomScaleNormal="100" zoomScalePageLayoutView="80" workbookViewId="0">
      <selection activeCell="H65" sqref="H65"/>
    </sheetView>
  </sheetViews>
  <sheetFormatPr defaultColWidth="9.140625" defaultRowHeight="14.25"/>
  <cols>
    <col min="1" max="1" width="5.7109375" style="94" customWidth="1"/>
    <col min="2" max="2" width="10.7109375" style="164" customWidth="1"/>
    <col min="3" max="3" width="60.7109375" style="94" customWidth="1"/>
    <col min="4" max="8" width="25.7109375" style="94" customWidth="1"/>
    <col min="9" max="16384" width="9.140625" style="94"/>
  </cols>
  <sheetData>
    <row r="1" spans="1:8" ht="15" customHeight="1">
      <c r="A1" s="362"/>
      <c r="B1" s="1116"/>
      <c r="C1" s="362"/>
      <c r="D1" s="362"/>
    </row>
    <row r="2" spans="1:8" ht="20.100000000000001" customHeight="1">
      <c r="A2" s="362"/>
      <c r="B2" s="238" t="s">
        <v>120</v>
      </c>
      <c r="C2" s="362"/>
      <c r="D2" s="362"/>
    </row>
    <row r="3" spans="1:8" ht="15" customHeight="1"/>
    <row r="4" spans="1:8" ht="15" customHeight="1">
      <c r="B4" s="1239" t="s">
        <v>1599</v>
      </c>
    </row>
    <row r="5" spans="1:8" ht="15" customHeight="1" thickBot="1">
      <c r="B5" s="1239"/>
    </row>
    <row r="6" spans="1:8" s="95" customFormat="1" ht="20.100000000000001" customHeight="1">
      <c r="B6" s="1381"/>
      <c r="C6" s="1382"/>
      <c r="D6" s="1339" t="s">
        <v>122</v>
      </c>
      <c r="E6" s="1339"/>
      <c r="F6" s="1339"/>
      <c r="G6" s="1339"/>
      <c r="H6" s="1388" t="s">
        <v>123</v>
      </c>
    </row>
    <row r="7" spans="1:8" s="95" customFormat="1" ht="20.100000000000001" customHeight="1">
      <c r="B7" s="1383"/>
      <c r="C7" s="1384"/>
      <c r="D7" s="1221" t="s">
        <v>941</v>
      </c>
      <c r="E7" s="1221" t="s">
        <v>124</v>
      </c>
      <c r="F7" s="1221" t="s">
        <v>125</v>
      </c>
      <c r="G7" s="1221" t="s">
        <v>126</v>
      </c>
      <c r="H7" s="1389"/>
    </row>
    <row r="8" spans="1:8" s="95" customFormat="1" ht="15" customHeight="1">
      <c r="B8" s="1385" t="s">
        <v>900</v>
      </c>
      <c r="C8" s="1386"/>
      <c r="D8" s="1386"/>
      <c r="E8" s="1386"/>
      <c r="F8" s="1386"/>
      <c r="G8" s="1386"/>
      <c r="H8" s="1387"/>
    </row>
    <row r="9" spans="1:8" s="95" customFormat="1" ht="15" customHeight="1">
      <c r="B9" s="194">
        <v>1</v>
      </c>
      <c r="C9" s="150" t="s">
        <v>127</v>
      </c>
      <c r="D9" s="488">
        <v>2497211416.21</v>
      </c>
      <c r="E9" s="488">
        <v>0</v>
      </c>
      <c r="F9" s="488">
        <v>0</v>
      </c>
      <c r="G9" s="488">
        <v>0</v>
      </c>
      <c r="H9" s="489">
        <v>2497211416.21</v>
      </c>
    </row>
    <row r="10" spans="1:8" s="95" customFormat="1" ht="15" customHeight="1">
      <c r="B10" s="134">
        <v>2</v>
      </c>
      <c r="C10" s="426" t="s">
        <v>128</v>
      </c>
      <c r="D10" s="490">
        <v>2497211416.21</v>
      </c>
      <c r="E10" s="490">
        <v>0</v>
      </c>
      <c r="F10" s="491">
        <v>0</v>
      </c>
      <c r="G10" s="490">
        <v>0</v>
      </c>
      <c r="H10" s="492">
        <v>2497211416.21</v>
      </c>
    </row>
    <row r="11" spans="1:8" s="95" customFormat="1" ht="15" customHeight="1">
      <c r="B11" s="134">
        <v>3</v>
      </c>
      <c r="C11" s="426" t="s">
        <v>129</v>
      </c>
      <c r="D11" s="484"/>
      <c r="E11" s="491">
        <v>0</v>
      </c>
      <c r="F11" s="491">
        <v>0</v>
      </c>
      <c r="G11" s="490">
        <v>0</v>
      </c>
      <c r="H11" s="492">
        <v>0</v>
      </c>
    </row>
    <row r="12" spans="1:8" s="95" customFormat="1" ht="15" customHeight="1">
      <c r="B12" s="59">
        <v>4</v>
      </c>
      <c r="C12" s="279" t="s">
        <v>130</v>
      </c>
      <c r="D12" s="484"/>
      <c r="E12" s="485">
        <v>37901394861.470055</v>
      </c>
      <c r="F12" s="485">
        <v>146371797.75999996</v>
      </c>
      <c r="G12" s="485">
        <v>817430950.82001495</v>
      </c>
      <c r="H12" s="486">
        <v>36321913685.332565</v>
      </c>
    </row>
    <row r="13" spans="1:8" s="95" customFormat="1" ht="15" customHeight="1">
      <c r="B13" s="59">
        <v>5</v>
      </c>
      <c r="C13" s="427" t="s">
        <v>108</v>
      </c>
      <c r="D13" s="484"/>
      <c r="E13" s="493">
        <v>25170408182.15004</v>
      </c>
      <c r="F13" s="493">
        <v>59446641.959999993</v>
      </c>
      <c r="G13" s="493">
        <v>296708254.36001587</v>
      </c>
      <c r="H13" s="494">
        <v>24265070337.264553</v>
      </c>
    </row>
    <row r="14" spans="1:8" s="95" customFormat="1" ht="15" customHeight="1">
      <c r="B14" s="59">
        <v>6</v>
      </c>
      <c r="C14" s="427" t="s">
        <v>109</v>
      </c>
      <c r="D14" s="484"/>
      <c r="E14" s="493">
        <v>12730986679.320013</v>
      </c>
      <c r="F14" s="493">
        <v>86925155.799999967</v>
      </c>
      <c r="G14" s="493">
        <v>520722696.45999908</v>
      </c>
      <c r="H14" s="494">
        <v>12056843348.06801</v>
      </c>
    </row>
    <row r="15" spans="1:8" s="95" customFormat="1" ht="15" customHeight="1">
      <c r="B15" s="59">
        <v>7</v>
      </c>
      <c r="C15" s="279" t="s">
        <v>131</v>
      </c>
      <c r="D15" s="484"/>
      <c r="E15" s="485">
        <v>793512378.24380398</v>
      </c>
      <c r="F15" s="485">
        <v>199624614.01321885</v>
      </c>
      <c r="G15" s="485">
        <v>4756608758.7529764</v>
      </c>
      <c r="H15" s="486">
        <v>4978445952.2095861</v>
      </c>
    </row>
    <row r="16" spans="1:8" s="95" customFormat="1" ht="15" customHeight="1">
      <c r="B16" s="59">
        <v>8</v>
      </c>
      <c r="C16" s="427" t="s">
        <v>132</v>
      </c>
      <c r="D16" s="484"/>
      <c r="E16" s="493">
        <v>0</v>
      </c>
      <c r="F16" s="493">
        <v>0</v>
      </c>
      <c r="G16" s="493">
        <v>0</v>
      </c>
      <c r="H16" s="494">
        <v>0</v>
      </c>
    </row>
    <row r="17" spans="2:8" s="95" customFormat="1" ht="15" customHeight="1">
      <c r="B17" s="59">
        <v>9</v>
      </c>
      <c r="C17" s="427" t="s">
        <v>133</v>
      </c>
      <c r="D17" s="484"/>
      <c r="E17" s="493">
        <v>793512378.24380398</v>
      </c>
      <c r="F17" s="493">
        <v>199624614.01321885</v>
      </c>
      <c r="G17" s="493">
        <v>4756608758.7529764</v>
      </c>
      <c r="H17" s="494">
        <v>4978445952.2095861</v>
      </c>
    </row>
    <row r="18" spans="2:8" s="95" customFormat="1" ht="15" customHeight="1">
      <c r="B18" s="59">
        <v>10</v>
      </c>
      <c r="C18" s="279" t="s">
        <v>134</v>
      </c>
      <c r="D18" s="484"/>
      <c r="E18" s="485">
        <v>0</v>
      </c>
      <c r="F18" s="485">
        <v>0</v>
      </c>
      <c r="G18" s="485">
        <v>0</v>
      </c>
      <c r="H18" s="486">
        <v>0</v>
      </c>
    </row>
    <row r="19" spans="2:8" s="95" customFormat="1" ht="15" customHeight="1">
      <c r="B19" s="59">
        <v>11</v>
      </c>
      <c r="C19" s="279" t="s">
        <v>135</v>
      </c>
      <c r="D19" s="485">
        <v>1496180.0714600114</v>
      </c>
      <c r="E19" s="485">
        <v>446028544.891662</v>
      </c>
      <c r="F19" s="485">
        <v>8063404.5449975636</v>
      </c>
      <c r="G19" s="485">
        <v>647661958.84334052</v>
      </c>
      <c r="H19" s="486">
        <v>651693661.11583924</v>
      </c>
    </row>
    <row r="20" spans="2:8" s="95" customFormat="1" ht="15" customHeight="1">
      <c r="B20" s="134">
        <v>12</v>
      </c>
      <c r="C20" s="426" t="s">
        <v>136</v>
      </c>
      <c r="D20" s="490">
        <v>1496180.0714600114</v>
      </c>
      <c r="E20" s="484"/>
      <c r="F20" s="484"/>
      <c r="G20" s="484"/>
      <c r="H20" s="487"/>
    </row>
    <row r="21" spans="2:8" s="95" customFormat="1" ht="30" customHeight="1">
      <c r="B21" s="134">
        <v>13</v>
      </c>
      <c r="C21" s="426" t="s">
        <v>137</v>
      </c>
      <c r="D21" s="484"/>
      <c r="E21" s="490">
        <v>446028544.891662</v>
      </c>
      <c r="F21" s="490">
        <v>8063404.5449975636</v>
      </c>
      <c r="G21" s="490">
        <v>647661958.84334052</v>
      </c>
      <c r="H21" s="492">
        <v>651693661.11583924</v>
      </c>
    </row>
    <row r="22" spans="2:8" s="95" customFormat="1" ht="15" customHeight="1">
      <c r="B22" s="1227">
        <v>14</v>
      </c>
      <c r="C22" s="1228" t="s">
        <v>138</v>
      </c>
      <c r="D22" s="1229"/>
      <c r="E22" s="1229"/>
      <c r="F22" s="1229"/>
      <c r="G22" s="1229"/>
      <c r="H22" s="1230">
        <v>44449264714.867989</v>
      </c>
    </row>
    <row r="23" spans="2:8" s="95" customFormat="1" ht="12.75">
      <c r="B23" s="1385" t="s">
        <v>899</v>
      </c>
      <c r="C23" s="1386"/>
      <c r="D23" s="1386"/>
      <c r="E23" s="1386"/>
      <c r="F23" s="1386"/>
      <c r="G23" s="1386"/>
      <c r="H23" s="1387"/>
    </row>
    <row r="24" spans="2:8" s="95" customFormat="1" ht="15" customHeight="1">
      <c r="B24" s="58">
        <v>15</v>
      </c>
      <c r="C24" s="150" t="s">
        <v>139</v>
      </c>
      <c r="D24" s="495"/>
      <c r="E24" s="495"/>
      <c r="F24" s="495"/>
      <c r="G24" s="495"/>
      <c r="H24" s="1255">
        <v>1011585274.2752001</v>
      </c>
    </row>
    <row r="25" spans="2:8" s="95" customFormat="1" ht="15" customHeight="1">
      <c r="B25" s="134" t="s">
        <v>140</v>
      </c>
      <c r="C25" s="279" t="s">
        <v>141</v>
      </c>
      <c r="D25" s="496"/>
      <c r="E25" s="953">
        <v>33569532.174217537</v>
      </c>
      <c r="F25" s="953">
        <v>33766727.285665445</v>
      </c>
      <c r="G25" s="953">
        <v>1162047241.7401168</v>
      </c>
      <c r="H25" s="954">
        <v>1044975976.0199997</v>
      </c>
    </row>
    <row r="26" spans="2:8" s="95" customFormat="1" ht="15" customHeight="1">
      <c r="B26" s="134">
        <v>16</v>
      </c>
      <c r="C26" s="279" t="s">
        <v>142</v>
      </c>
      <c r="D26" s="496"/>
      <c r="E26" s="957">
        <v>0</v>
      </c>
      <c r="F26" s="957">
        <v>0</v>
      </c>
      <c r="G26" s="957">
        <v>0</v>
      </c>
      <c r="H26" s="958">
        <v>0</v>
      </c>
    </row>
    <row r="27" spans="2:8" s="95" customFormat="1" ht="15" customHeight="1">
      <c r="B27" s="134">
        <v>17</v>
      </c>
      <c r="C27" s="279" t="s">
        <v>143</v>
      </c>
      <c r="D27" s="496"/>
      <c r="E27" s="953">
        <v>1335790050.6265373</v>
      </c>
      <c r="F27" s="953">
        <v>901731336.12344527</v>
      </c>
      <c r="G27" s="953">
        <v>35875812627.106392</v>
      </c>
      <c r="H27" s="954">
        <v>27558213260.583603</v>
      </c>
    </row>
    <row r="28" spans="2:8" s="95" customFormat="1" ht="30" customHeight="1">
      <c r="B28" s="134">
        <v>18</v>
      </c>
      <c r="C28" s="426" t="s">
        <v>898</v>
      </c>
      <c r="D28" s="496"/>
      <c r="E28" s="957">
        <v>0</v>
      </c>
      <c r="F28" s="957">
        <v>0</v>
      </c>
      <c r="G28" s="957">
        <v>0</v>
      </c>
      <c r="H28" s="958">
        <v>0</v>
      </c>
    </row>
    <row r="29" spans="2:8" s="95" customFormat="1" ht="45" customHeight="1">
      <c r="B29" s="134">
        <v>19</v>
      </c>
      <c r="C29" s="426" t="s">
        <v>144</v>
      </c>
      <c r="D29" s="496"/>
      <c r="E29" s="957">
        <v>0</v>
      </c>
      <c r="F29" s="957">
        <v>0</v>
      </c>
      <c r="G29" s="957">
        <v>0</v>
      </c>
      <c r="H29" s="958">
        <v>0</v>
      </c>
    </row>
    <row r="30" spans="2:8" s="95" customFormat="1" ht="45" customHeight="1">
      <c r="B30" s="134">
        <v>20</v>
      </c>
      <c r="C30" s="426" t="s">
        <v>145</v>
      </c>
      <c r="D30" s="496"/>
      <c r="E30" s="955">
        <v>94303013.887087166</v>
      </c>
      <c r="F30" s="955">
        <v>104639733.60564256</v>
      </c>
      <c r="G30" s="955">
        <v>1208253713.4758959</v>
      </c>
      <c r="H30" s="956">
        <v>25134066557.778248</v>
      </c>
    </row>
    <row r="31" spans="2:8" s="95" customFormat="1" ht="30" customHeight="1">
      <c r="B31" s="134">
        <v>21</v>
      </c>
      <c r="C31" s="428" t="s">
        <v>146</v>
      </c>
      <c r="D31" s="496"/>
      <c r="E31" s="955">
        <v>10539889.286537886</v>
      </c>
      <c r="F31" s="955">
        <v>13689694.941595852</v>
      </c>
      <c r="G31" s="955">
        <v>192561823.4199791</v>
      </c>
      <c r="H31" s="956">
        <v>17116968864.626415</v>
      </c>
    </row>
    <row r="32" spans="2:8" s="95" customFormat="1" ht="15" customHeight="1">
      <c r="B32" s="134">
        <v>22</v>
      </c>
      <c r="C32" s="426" t="s">
        <v>147</v>
      </c>
      <c r="D32" s="496"/>
      <c r="E32" s="955">
        <v>629255933.25944996</v>
      </c>
      <c r="F32" s="955">
        <v>652437884.86780262</v>
      </c>
      <c r="G32" s="955">
        <v>32327235420.290508</v>
      </c>
      <c r="H32" s="501">
        <v>0</v>
      </c>
    </row>
    <row r="33" spans="2:8" s="95" customFormat="1" ht="30" customHeight="1">
      <c r="B33" s="134">
        <v>23</v>
      </c>
      <c r="C33" s="428" t="s">
        <v>146</v>
      </c>
      <c r="D33" s="496"/>
      <c r="E33" s="955">
        <v>470509234.28808659</v>
      </c>
      <c r="F33" s="955">
        <v>488091880.25704694</v>
      </c>
      <c r="G33" s="955">
        <v>24314394374.566776</v>
      </c>
      <c r="H33" s="501">
        <v>0</v>
      </c>
    </row>
    <row r="34" spans="2:8" s="95" customFormat="1" ht="45" customHeight="1">
      <c r="B34" s="134">
        <v>24</v>
      </c>
      <c r="C34" s="426" t="s">
        <v>148</v>
      </c>
      <c r="D34" s="496"/>
      <c r="E34" s="955">
        <v>612231103.48000014</v>
      </c>
      <c r="F34" s="955">
        <v>144653717.65000001</v>
      </c>
      <c r="G34" s="955">
        <v>2340323493.3400002</v>
      </c>
      <c r="H34" s="956">
        <v>2424146702.805356</v>
      </c>
    </row>
    <row r="35" spans="2:8" s="95" customFormat="1" ht="15" customHeight="1">
      <c r="B35" s="134">
        <v>25</v>
      </c>
      <c r="C35" s="279" t="s">
        <v>149</v>
      </c>
      <c r="D35" s="496"/>
      <c r="E35" s="505">
        <v>0</v>
      </c>
      <c r="F35" s="505">
        <v>0</v>
      </c>
      <c r="G35" s="505">
        <v>0</v>
      </c>
      <c r="H35" s="497">
        <v>0</v>
      </c>
    </row>
    <row r="36" spans="2:8" s="95" customFormat="1" ht="15" customHeight="1">
      <c r="B36" s="134">
        <v>26</v>
      </c>
      <c r="C36" s="279" t="s">
        <v>150</v>
      </c>
      <c r="D36" s="506">
        <v>0</v>
      </c>
      <c r="E36" s="507">
        <v>386724853.87780845</v>
      </c>
      <c r="F36" s="507">
        <v>2728701.1870770948</v>
      </c>
      <c r="G36" s="507">
        <v>1206715304.7453537</v>
      </c>
      <c r="H36" s="504">
        <v>747312584.60075164</v>
      </c>
    </row>
    <row r="37" spans="2:8" s="95" customFormat="1" ht="15" customHeight="1">
      <c r="B37" s="134">
        <v>27</v>
      </c>
      <c r="C37" s="426" t="s">
        <v>151</v>
      </c>
      <c r="D37" s="496"/>
      <c r="E37" s="499"/>
      <c r="F37" s="499"/>
      <c r="G37" s="500">
        <v>0</v>
      </c>
      <c r="H37" s="501">
        <v>0</v>
      </c>
    </row>
    <row r="38" spans="2:8" s="95" customFormat="1" ht="30" customHeight="1">
      <c r="B38" s="134">
        <v>28</v>
      </c>
      <c r="C38" s="426" t="s">
        <v>152</v>
      </c>
      <c r="D38" s="496"/>
      <c r="E38" s="1390">
        <v>280310565.15342462</v>
      </c>
      <c r="F38" s="1390"/>
      <c r="G38" s="1390"/>
      <c r="H38" s="502">
        <v>238263980.38041091</v>
      </c>
    </row>
    <row r="39" spans="2:8" s="95" customFormat="1" ht="15" customHeight="1">
      <c r="B39" s="134">
        <v>29</v>
      </c>
      <c r="C39" s="426" t="s">
        <v>901</v>
      </c>
      <c r="D39" s="496"/>
      <c r="E39" s="1391">
        <v>0</v>
      </c>
      <c r="F39" s="1391"/>
      <c r="G39" s="1391"/>
      <c r="H39" s="497">
        <v>0</v>
      </c>
    </row>
    <row r="40" spans="2:8" s="95" customFormat="1" ht="30" customHeight="1">
      <c r="B40" s="134">
        <v>30</v>
      </c>
      <c r="C40" s="426" t="s">
        <v>153</v>
      </c>
      <c r="D40" s="496"/>
      <c r="E40" s="1392">
        <v>446123571.60681498</v>
      </c>
      <c r="F40" s="1392"/>
      <c r="G40" s="1392"/>
      <c r="H40" s="502">
        <v>22306178.580340732</v>
      </c>
    </row>
    <row r="41" spans="2:8" s="95" customFormat="1" ht="15" customHeight="1">
      <c r="B41" s="59">
        <v>31</v>
      </c>
      <c r="C41" s="427" t="s">
        <v>154</v>
      </c>
      <c r="D41" s="496"/>
      <c r="E41" s="503">
        <v>386724853.87780845</v>
      </c>
      <c r="F41" s="503">
        <v>2728701.1870770948</v>
      </c>
      <c r="G41" s="1222">
        <v>480281167.98511446</v>
      </c>
      <c r="H41" s="502">
        <v>486742425.63999999</v>
      </c>
    </row>
    <row r="42" spans="2:8" s="95" customFormat="1" ht="15" customHeight="1">
      <c r="B42" s="59">
        <v>32</v>
      </c>
      <c r="C42" s="279" t="s">
        <v>155</v>
      </c>
      <c r="D42" s="496"/>
      <c r="E42" s="503">
        <v>3224966940.9000001</v>
      </c>
      <c r="F42" s="500">
        <v>0</v>
      </c>
      <c r="G42" s="500">
        <v>0</v>
      </c>
      <c r="H42" s="1236">
        <v>161248347.04500002</v>
      </c>
    </row>
    <row r="43" spans="2:8" s="95" customFormat="1" ht="15" customHeight="1">
      <c r="B43" s="1231">
        <v>33</v>
      </c>
      <c r="C43" s="1232" t="s">
        <v>902</v>
      </c>
      <c r="D43" s="496"/>
      <c r="E43" s="499"/>
      <c r="F43" s="499"/>
      <c r="G43" s="499"/>
      <c r="H43" s="1233">
        <v>30523335442.524551</v>
      </c>
    </row>
    <row r="44" spans="2:8" s="95" customFormat="1" ht="15" customHeight="1" thickBot="1">
      <c r="B44" s="1235">
        <v>34</v>
      </c>
      <c r="C44" s="429" t="s">
        <v>156</v>
      </c>
      <c r="D44" s="430"/>
      <c r="E44" s="430"/>
      <c r="F44" s="430"/>
      <c r="G44" s="430"/>
      <c r="H44" s="1234">
        <v>1.4562387783132669</v>
      </c>
    </row>
    <row r="45" spans="2:8" s="95" customFormat="1" ht="12.75">
      <c r="B45" s="1237"/>
    </row>
    <row r="46" spans="2:8" s="95" customFormat="1" ht="13.5" thickBot="1">
      <c r="B46" s="1239" t="s">
        <v>1597</v>
      </c>
    </row>
    <row r="47" spans="2:8" s="95" customFormat="1" ht="20.100000000000001" customHeight="1">
      <c r="B47" s="1381" t="s">
        <v>121</v>
      </c>
      <c r="C47" s="1382"/>
      <c r="D47" s="1339" t="s">
        <v>122</v>
      </c>
      <c r="E47" s="1339"/>
      <c r="F47" s="1339"/>
      <c r="G47" s="1339"/>
      <c r="H47" s="1388" t="s">
        <v>123</v>
      </c>
    </row>
    <row r="48" spans="2:8" s="95" customFormat="1" ht="20.100000000000001" customHeight="1">
      <c r="B48" s="1383"/>
      <c r="C48" s="1384"/>
      <c r="D48" s="1221" t="s">
        <v>941</v>
      </c>
      <c r="E48" s="1221" t="s">
        <v>124</v>
      </c>
      <c r="F48" s="1221" t="s">
        <v>125</v>
      </c>
      <c r="G48" s="1221" t="s">
        <v>126</v>
      </c>
      <c r="H48" s="1389"/>
    </row>
    <row r="49" spans="2:8" s="95" customFormat="1" ht="15" customHeight="1">
      <c r="B49" s="1385" t="s">
        <v>900</v>
      </c>
      <c r="C49" s="1386"/>
      <c r="D49" s="1386"/>
      <c r="E49" s="1386"/>
      <c r="F49" s="1386"/>
      <c r="G49" s="1386"/>
      <c r="H49" s="1387"/>
    </row>
    <row r="50" spans="2:8" s="95" customFormat="1" ht="15" customHeight="1">
      <c r="B50" s="194">
        <v>1</v>
      </c>
      <c r="C50" s="150" t="s">
        <v>127</v>
      </c>
      <c r="D50" s="488">
        <v>2422868980.6500001</v>
      </c>
      <c r="E50" s="488">
        <v>0</v>
      </c>
      <c r="F50" s="488">
        <v>0</v>
      </c>
      <c r="G50" s="488">
        <v>0</v>
      </c>
      <c r="H50" s="489">
        <v>2422868980.6500001</v>
      </c>
    </row>
    <row r="51" spans="2:8" s="95" customFormat="1" ht="15" customHeight="1">
      <c r="B51" s="134">
        <v>2</v>
      </c>
      <c r="C51" s="426" t="s">
        <v>128</v>
      </c>
      <c r="D51" s="490">
        <v>2422868980.6500001</v>
      </c>
      <c r="E51" s="490">
        <v>0</v>
      </c>
      <c r="F51" s="491">
        <v>0</v>
      </c>
      <c r="G51" s="490">
        <v>0</v>
      </c>
      <c r="H51" s="492">
        <v>2422868980.6500001</v>
      </c>
    </row>
    <row r="52" spans="2:8" s="95" customFormat="1" ht="15" customHeight="1">
      <c r="B52" s="134">
        <v>3</v>
      </c>
      <c r="C52" s="426" t="s">
        <v>129</v>
      </c>
      <c r="D52" s="484"/>
      <c r="E52" s="491">
        <v>0</v>
      </c>
      <c r="F52" s="491">
        <v>0</v>
      </c>
      <c r="G52" s="490">
        <v>0</v>
      </c>
      <c r="H52" s="492">
        <v>0</v>
      </c>
    </row>
    <row r="53" spans="2:8" s="95" customFormat="1" ht="15" customHeight="1">
      <c r="B53" s="59">
        <v>4</v>
      </c>
      <c r="C53" s="279" t="s">
        <v>130</v>
      </c>
      <c r="D53" s="484"/>
      <c r="E53" s="485">
        <v>37466246968.39006</v>
      </c>
      <c r="F53" s="485">
        <v>147766427.25999999</v>
      </c>
      <c r="G53" s="485">
        <v>893044700.96998787</v>
      </c>
      <c r="H53" s="486">
        <v>35986214862.409042</v>
      </c>
    </row>
    <row r="54" spans="2:8" s="95" customFormat="1" ht="15" customHeight="1">
      <c r="B54" s="59">
        <v>5</v>
      </c>
      <c r="C54" s="427" t="s">
        <v>108</v>
      </c>
      <c r="D54" s="484"/>
      <c r="E54" s="493">
        <v>24749073454.33007</v>
      </c>
      <c r="F54" s="493">
        <v>62088652.75</v>
      </c>
      <c r="G54" s="493">
        <v>321899277.49998856</v>
      </c>
      <c r="H54" s="494">
        <v>23892503279.226055</v>
      </c>
    </row>
    <row r="55" spans="2:8" s="95" customFormat="1" ht="15" customHeight="1">
      <c r="B55" s="59">
        <v>6</v>
      </c>
      <c r="C55" s="427" t="s">
        <v>109</v>
      </c>
      <c r="D55" s="484"/>
      <c r="E55" s="493">
        <v>12717173514.05999</v>
      </c>
      <c r="F55" s="493">
        <v>85677774.50999999</v>
      </c>
      <c r="G55" s="493">
        <v>571145423.46999931</v>
      </c>
      <c r="H55" s="494">
        <v>12093711583.182991</v>
      </c>
    </row>
    <row r="56" spans="2:8" s="95" customFormat="1" ht="15" customHeight="1">
      <c r="B56" s="59">
        <v>7</v>
      </c>
      <c r="C56" s="279" t="s">
        <v>131</v>
      </c>
      <c r="D56" s="484"/>
      <c r="E56" s="485">
        <v>835692636.42551255</v>
      </c>
      <c r="F56" s="485">
        <v>210142131.09052202</v>
      </c>
      <c r="G56" s="485">
        <v>4372557470.5639658</v>
      </c>
      <c r="H56" s="486">
        <v>4618781577.8992271</v>
      </c>
    </row>
    <row r="57" spans="2:8" s="95" customFormat="1" ht="15" customHeight="1">
      <c r="B57" s="59">
        <v>8</v>
      </c>
      <c r="C57" s="427" t="s">
        <v>132</v>
      </c>
      <c r="D57" s="484"/>
      <c r="E57" s="493">
        <v>0</v>
      </c>
      <c r="F57" s="493">
        <v>0</v>
      </c>
      <c r="G57" s="493">
        <v>0</v>
      </c>
      <c r="H57" s="494">
        <v>0</v>
      </c>
    </row>
    <row r="58" spans="2:8" s="95" customFormat="1" ht="15" customHeight="1">
      <c r="B58" s="59">
        <v>9</v>
      </c>
      <c r="C58" s="427" t="s">
        <v>133</v>
      </c>
      <c r="D58" s="484"/>
      <c r="E58" s="493">
        <v>835692636.42551255</v>
      </c>
      <c r="F58" s="493">
        <v>210142131.09052202</v>
      </c>
      <c r="G58" s="493">
        <v>4372557470.5639658</v>
      </c>
      <c r="H58" s="494">
        <v>4618781577.8992271</v>
      </c>
    </row>
    <row r="59" spans="2:8" s="95" customFormat="1" ht="15" customHeight="1">
      <c r="B59" s="59">
        <v>10</v>
      </c>
      <c r="C59" s="279" t="s">
        <v>134</v>
      </c>
      <c r="D59" s="484"/>
      <c r="E59" s="485">
        <v>0</v>
      </c>
      <c r="F59" s="485">
        <v>0</v>
      </c>
      <c r="G59" s="485">
        <v>0</v>
      </c>
      <c r="H59" s="486">
        <v>0</v>
      </c>
    </row>
    <row r="60" spans="2:8" s="95" customFormat="1" ht="15" customHeight="1">
      <c r="B60" s="59">
        <v>11</v>
      </c>
      <c r="C60" s="279" t="s">
        <v>135</v>
      </c>
      <c r="D60" s="485">
        <v>0</v>
      </c>
      <c r="E60" s="485">
        <v>511434846.33656621</v>
      </c>
      <c r="F60" s="485">
        <v>7158100.3874735851</v>
      </c>
      <c r="G60" s="485">
        <v>609601121.31596017</v>
      </c>
      <c r="H60" s="486">
        <v>613180171.50969696</v>
      </c>
    </row>
    <row r="61" spans="2:8" s="95" customFormat="1" ht="15" customHeight="1">
      <c r="B61" s="134">
        <v>12</v>
      </c>
      <c r="C61" s="426" t="s">
        <v>136</v>
      </c>
      <c r="D61" s="490">
        <v>0</v>
      </c>
      <c r="E61" s="484"/>
      <c r="F61" s="484"/>
      <c r="G61" s="484"/>
      <c r="H61" s="487"/>
    </row>
    <row r="62" spans="2:8" s="95" customFormat="1" ht="30" customHeight="1">
      <c r="B62" s="134">
        <v>13</v>
      </c>
      <c r="C62" s="426" t="s">
        <v>137</v>
      </c>
      <c r="D62" s="484"/>
      <c r="E62" s="490">
        <v>511434846.33656621</v>
      </c>
      <c r="F62" s="490">
        <v>7158100.3874735851</v>
      </c>
      <c r="G62" s="490">
        <v>609601121.31596017</v>
      </c>
      <c r="H62" s="492">
        <v>613180171.50969696</v>
      </c>
    </row>
    <row r="63" spans="2:8" s="95" customFormat="1" ht="15" customHeight="1">
      <c r="B63" s="1227">
        <v>14</v>
      </c>
      <c r="C63" s="1228" t="s">
        <v>138</v>
      </c>
      <c r="D63" s="1229"/>
      <c r="E63" s="1229"/>
      <c r="F63" s="1229"/>
      <c r="G63" s="1229"/>
      <c r="H63" s="1230">
        <v>43641045592.467972</v>
      </c>
    </row>
    <row r="64" spans="2:8" s="95" customFormat="1" ht="15" customHeight="1">
      <c r="B64" s="1385" t="s">
        <v>899</v>
      </c>
      <c r="C64" s="1386"/>
      <c r="D64" s="1386"/>
      <c r="E64" s="1386"/>
      <c r="F64" s="1386"/>
      <c r="G64" s="1386"/>
      <c r="H64" s="1387"/>
    </row>
    <row r="65" spans="2:8" s="95" customFormat="1" ht="15" customHeight="1">
      <c r="B65" s="58">
        <v>15</v>
      </c>
      <c r="C65" s="150" t="s">
        <v>139</v>
      </c>
      <c r="D65" s="495"/>
      <c r="E65" s="495"/>
      <c r="F65" s="495"/>
      <c r="G65" s="495"/>
      <c r="H65" s="1255">
        <v>1005557747.7163998</v>
      </c>
    </row>
    <row r="66" spans="2:8" s="95" customFormat="1" ht="15" customHeight="1">
      <c r="B66" s="134" t="s">
        <v>140</v>
      </c>
      <c r="C66" s="279" t="s">
        <v>141</v>
      </c>
      <c r="D66" s="496"/>
      <c r="E66" s="953">
        <v>16852280.687146775</v>
      </c>
      <c r="F66" s="953">
        <v>16962636.469279353</v>
      </c>
      <c r="G66" s="953">
        <v>583315285.018574</v>
      </c>
      <c r="H66" s="954">
        <v>524560671.84875011</v>
      </c>
    </row>
    <row r="67" spans="2:8" s="95" customFormat="1" ht="15" customHeight="1">
      <c r="B67" s="134">
        <v>16</v>
      </c>
      <c r="C67" s="279" t="s">
        <v>142</v>
      </c>
      <c r="D67" s="496"/>
      <c r="E67" s="957">
        <v>0</v>
      </c>
      <c r="F67" s="957">
        <v>0</v>
      </c>
      <c r="G67" s="957">
        <v>0</v>
      </c>
      <c r="H67" s="958">
        <v>0</v>
      </c>
    </row>
    <row r="68" spans="2:8" s="95" customFormat="1" ht="15" customHeight="1">
      <c r="B68" s="134">
        <v>17</v>
      </c>
      <c r="C68" s="279" t="s">
        <v>143</v>
      </c>
      <c r="D68" s="496"/>
      <c r="E68" s="953">
        <v>1269408486.403194</v>
      </c>
      <c r="F68" s="953">
        <v>912094847.31691074</v>
      </c>
      <c r="G68" s="953">
        <v>35825772142.523201</v>
      </c>
      <c r="H68" s="954">
        <v>27499493834.497646</v>
      </c>
    </row>
    <row r="69" spans="2:8" s="95" customFormat="1" ht="30" customHeight="1">
      <c r="B69" s="134">
        <v>18</v>
      </c>
      <c r="C69" s="426" t="s">
        <v>1598</v>
      </c>
      <c r="D69" s="496"/>
      <c r="E69" s="957">
        <v>0</v>
      </c>
      <c r="F69" s="957">
        <v>0</v>
      </c>
      <c r="G69" s="957">
        <v>0</v>
      </c>
      <c r="H69" s="958">
        <v>0</v>
      </c>
    </row>
    <row r="70" spans="2:8" s="95" customFormat="1" ht="45" customHeight="1">
      <c r="B70" s="134">
        <v>19</v>
      </c>
      <c r="C70" s="426" t="s">
        <v>144</v>
      </c>
      <c r="D70" s="496"/>
      <c r="E70" s="957">
        <v>0</v>
      </c>
      <c r="F70" s="957">
        <v>0</v>
      </c>
      <c r="G70" s="957">
        <v>0</v>
      </c>
      <c r="H70" s="958">
        <v>0</v>
      </c>
    </row>
    <row r="71" spans="2:8" s="95" customFormat="1" ht="45" customHeight="1">
      <c r="B71" s="134">
        <v>20</v>
      </c>
      <c r="C71" s="426" t="s">
        <v>145</v>
      </c>
      <c r="D71" s="496"/>
      <c r="E71" s="955">
        <v>85264981.57216233</v>
      </c>
      <c r="F71" s="955">
        <v>104919402.39610022</v>
      </c>
      <c r="G71" s="955">
        <v>1227230599.0821629</v>
      </c>
      <c r="H71" s="956">
        <v>25125228090.315849</v>
      </c>
    </row>
    <row r="72" spans="2:8" s="95" customFormat="1" ht="30" customHeight="1">
      <c r="B72" s="134">
        <v>21</v>
      </c>
      <c r="C72" s="428" t="s">
        <v>146</v>
      </c>
      <c r="D72" s="496"/>
      <c r="E72" s="955">
        <v>8713067.8561269641</v>
      </c>
      <c r="F72" s="955">
        <v>13911966.231629133</v>
      </c>
      <c r="G72" s="955">
        <v>197200385.06336594</v>
      </c>
      <c r="H72" s="956">
        <v>17225143058.303047</v>
      </c>
    </row>
    <row r="73" spans="2:8" s="95" customFormat="1" ht="15" customHeight="1">
      <c r="B73" s="134">
        <v>22</v>
      </c>
      <c r="C73" s="426" t="s">
        <v>147</v>
      </c>
      <c r="D73" s="496"/>
      <c r="E73" s="955">
        <v>630409928.84103179</v>
      </c>
      <c r="F73" s="955">
        <v>651755957.93081057</v>
      </c>
      <c r="G73" s="955">
        <v>32287176651.171043</v>
      </c>
      <c r="H73" s="501">
        <v>0</v>
      </c>
    </row>
    <row r="74" spans="2:8" s="95" customFormat="1" ht="30" customHeight="1">
      <c r="B74" s="134">
        <v>23</v>
      </c>
      <c r="C74" s="428" t="s">
        <v>146</v>
      </c>
      <c r="D74" s="496"/>
      <c r="E74" s="955">
        <v>475390629.659033</v>
      </c>
      <c r="F74" s="955">
        <v>491597854.571989</v>
      </c>
      <c r="G74" s="955">
        <v>24422475789.012463</v>
      </c>
      <c r="H74" s="501">
        <v>0</v>
      </c>
    </row>
    <row r="75" spans="2:8" s="95" customFormat="1" ht="45" customHeight="1">
      <c r="B75" s="134">
        <v>24</v>
      </c>
      <c r="C75" s="426" t="s">
        <v>148</v>
      </c>
      <c r="D75" s="496"/>
      <c r="E75" s="955">
        <v>553733575.98999989</v>
      </c>
      <c r="F75" s="955">
        <v>155419486.98999998</v>
      </c>
      <c r="G75" s="955">
        <v>2311364892.27</v>
      </c>
      <c r="H75" s="956">
        <v>2374265744.1817923</v>
      </c>
    </row>
    <row r="76" spans="2:8" s="95" customFormat="1" ht="15" customHeight="1">
      <c r="B76" s="134">
        <v>25</v>
      </c>
      <c r="C76" s="279" t="s">
        <v>149</v>
      </c>
      <c r="D76" s="496"/>
      <c r="E76" s="505">
        <v>0</v>
      </c>
      <c r="F76" s="505">
        <v>0</v>
      </c>
      <c r="G76" s="505">
        <v>0</v>
      </c>
      <c r="H76" s="497">
        <v>0</v>
      </c>
    </row>
    <row r="77" spans="2:8" s="95" customFormat="1" ht="15" customHeight="1">
      <c r="B77" s="134">
        <v>26</v>
      </c>
      <c r="C77" s="279" t="s">
        <v>150</v>
      </c>
      <c r="D77" s="507">
        <v>32750834.809833575</v>
      </c>
      <c r="E77" s="507">
        <v>384506060.73158824</v>
      </c>
      <c r="F77" s="507">
        <v>3610170.4462981485</v>
      </c>
      <c r="G77" s="507">
        <v>1426643117.9577088</v>
      </c>
      <c r="H77" s="504">
        <v>857721839.79743671</v>
      </c>
    </row>
    <row r="78" spans="2:8" ht="15" customHeight="1">
      <c r="B78" s="134">
        <v>27</v>
      </c>
      <c r="C78" s="426" t="s">
        <v>151</v>
      </c>
      <c r="D78" s="496"/>
      <c r="E78" s="499"/>
      <c r="F78" s="499"/>
      <c r="G78" s="500">
        <v>0</v>
      </c>
      <c r="H78" s="501">
        <v>0</v>
      </c>
    </row>
    <row r="79" spans="2:8" ht="30" customHeight="1">
      <c r="B79" s="134">
        <v>28</v>
      </c>
      <c r="C79" s="426" t="s">
        <v>152</v>
      </c>
      <c r="D79" s="496"/>
      <c r="E79" s="1390">
        <v>270775248.66164398</v>
      </c>
      <c r="F79" s="1390"/>
      <c r="G79" s="1390"/>
      <c r="H79" s="502">
        <v>230158961.36239728</v>
      </c>
    </row>
    <row r="80" spans="2:8" ht="15" customHeight="1">
      <c r="B80" s="134">
        <v>29</v>
      </c>
      <c r="C80" s="426" t="s">
        <v>901</v>
      </c>
      <c r="D80" s="496"/>
      <c r="E80" s="1390">
        <v>32750834.809833601</v>
      </c>
      <c r="F80" s="1390"/>
      <c r="G80" s="1390"/>
      <c r="H80" s="502">
        <v>32750834.809833575</v>
      </c>
    </row>
    <row r="81" spans="2:8" ht="30" customHeight="1">
      <c r="B81" s="134">
        <v>30</v>
      </c>
      <c r="C81" s="426" t="s">
        <v>153</v>
      </c>
      <c r="D81" s="496"/>
      <c r="E81" s="1392">
        <v>565504885.90411794</v>
      </c>
      <c r="F81" s="1392"/>
      <c r="G81" s="1392"/>
      <c r="H81" s="502">
        <v>28275244.295205899</v>
      </c>
    </row>
    <row r="82" spans="2:8" ht="15" customHeight="1">
      <c r="B82" s="59">
        <v>31</v>
      </c>
      <c r="C82" s="427" t="s">
        <v>154</v>
      </c>
      <c r="D82" s="496"/>
      <c r="E82" s="503">
        <v>384506060.73158824</v>
      </c>
      <c r="F82" s="503">
        <v>3610170.4462981485</v>
      </c>
      <c r="G82" s="1222">
        <v>557612148.58211362</v>
      </c>
      <c r="H82" s="502">
        <v>566536799.32999992</v>
      </c>
    </row>
    <row r="83" spans="2:8" ht="15" customHeight="1">
      <c r="B83" s="59">
        <v>32</v>
      </c>
      <c r="C83" s="279" t="s">
        <v>155</v>
      </c>
      <c r="D83" s="496"/>
      <c r="E83" s="498">
        <v>2603220863.1000004</v>
      </c>
      <c r="F83" s="1238">
        <v>0</v>
      </c>
      <c r="G83" s="1238">
        <v>0</v>
      </c>
      <c r="H83" s="504">
        <v>130161043.15500003</v>
      </c>
    </row>
    <row r="84" spans="2:8" ht="15" customHeight="1">
      <c r="B84" s="1231">
        <v>33</v>
      </c>
      <c r="C84" s="1232" t="s">
        <v>902</v>
      </c>
      <c r="D84" s="496"/>
      <c r="E84" s="499"/>
      <c r="F84" s="499"/>
      <c r="G84" s="499"/>
      <c r="H84" s="1233">
        <v>30017495137.015236</v>
      </c>
    </row>
    <row r="85" spans="2:8" ht="15" customHeight="1" thickBot="1">
      <c r="B85" s="1235">
        <v>34</v>
      </c>
      <c r="C85" s="429" t="s">
        <v>156</v>
      </c>
      <c r="D85" s="430"/>
      <c r="E85" s="430"/>
      <c r="F85" s="430"/>
      <c r="G85" s="430"/>
      <c r="H85" s="1234">
        <v>1.4538536741079784</v>
      </c>
    </row>
  </sheetData>
  <mergeCells count="16">
    <mergeCell ref="E81:G81"/>
    <mergeCell ref="H47:H48"/>
    <mergeCell ref="B49:H49"/>
    <mergeCell ref="B64:H64"/>
    <mergeCell ref="E79:G79"/>
    <mergeCell ref="E80:G80"/>
    <mergeCell ref="E38:G38"/>
    <mergeCell ref="E39:G39"/>
    <mergeCell ref="E40:G40"/>
    <mergeCell ref="B47:C48"/>
    <mergeCell ref="D47:G47"/>
    <mergeCell ref="B6:C7"/>
    <mergeCell ref="D6:G6"/>
    <mergeCell ref="B8:H8"/>
    <mergeCell ref="H6:H7"/>
    <mergeCell ref="B23:H23"/>
  </mergeCells>
  <pageMargins left="0.7" right="0.7" top="0.75" bottom="0.75" header="0.3" footer="0.3"/>
  <pageSetup paperSize="9" scale="3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D8"/>
  <sheetViews>
    <sheetView workbookViewId="0">
      <selection activeCell="C50" sqref="C50"/>
    </sheetView>
  </sheetViews>
  <sheetFormatPr defaultColWidth="9.140625" defaultRowHeight="15"/>
  <cols>
    <col min="1" max="1" width="5.7109375" style="651" customWidth="1"/>
    <col min="2" max="2" width="9.140625" style="651"/>
    <col min="3" max="4" width="50.7109375" style="651" customWidth="1"/>
    <col min="5" max="16384" width="9.140625" style="651"/>
  </cols>
  <sheetData>
    <row r="2" spans="2:4" ht="20.25">
      <c r="B2" s="238" t="s">
        <v>1417</v>
      </c>
    </row>
    <row r="3" spans="2:4" ht="15.75" thickBot="1"/>
    <row r="4" spans="2:4" ht="20.100000000000001" customHeight="1">
      <c r="B4" s="1258" t="s">
        <v>1708</v>
      </c>
      <c r="C4" s="1264" t="s">
        <v>1600</v>
      </c>
      <c r="D4" s="1265" t="s">
        <v>1552</v>
      </c>
    </row>
    <row r="5" spans="2:4" ht="45" customHeight="1">
      <c r="B5" s="1289" t="s">
        <v>890</v>
      </c>
      <c r="C5" s="1273" t="s">
        <v>1416</v>
      </c>
      <c r="D5" s="1274" t="s">
        <v>1660</v>
      </c>
    </row>
    <row r="6" spans="2:4" ht="75" customHeight="1">
      <c r="B6" s="1289" t="s">
        <v>891</v>
      </c>
      <c r="C6" s="1273" t="s">
        <v>1415</v>
      </c>
      <c r="D6" s="1274" t="s">
        <v>1660</v>
      </c>
    </row>
    <row r="7" spans="2:4" ht="60" customHeight="1">
      <c r="B7" s="1289" t="s">
        <v>892</v>
      </c>
      <c r="C7" s="1273" t="s">
        <v>1414</v>
      </c>
      <c r="D7" s="1274" t="s">
        <v>1660</v>
      </c>
    </row>
    <row r="8" spans="2:4" ht="75" customHeight="1" thickBot="1">
      <c r="B8" s="1290" t="s">
        <v>893</v>
      </c>
      <c r="C8" s="1285" t="s">
        <v>1413</v>
      </c>
      <c r="D8" s="1286" t="s">
        <v>1660</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F8"/>
  <sheetViews>
    <sheetView workbookViewId="0">
      <selection activeCell="C52" sqref="C52"/>
    </sheetView>
  </sheetViews>
  <sheetFormatPr defaultColWidth="9.140625" defaultRowHeight="15"/>
  <cols>
    <col min="1" max="1" width="5.7109375" style="651" customWidth="1"/>
    <col min="2" max="2" width="9.140625" style="651"/>
    <col min="3" max="4" width="50.7109375" style="651" customWidth="1"/>
    <col min="5" max="16384" width="9.140625" style="651"/>
  </cols>
  <sheetData>
    <row r="2" spans="2:6" ht="20.25">
      <c r="B2" s="238" t="s">
        <v>1421</v>
      </c>
    </row>
    <row r="3" spans="2:6" ht="15.75" thickBot="1"/>
    <row r="4" spans="2:6" ht="20.100000000000001" customHeight="1">
      <c r="B4" s="1258" t="s">
        <v>1705</v>
      </c>
      <c r="C4" s="1264" t="s">
        <v>1600</v>
      </c>
      <c r="D4" s="1265" t="s">
        <v>1552</v>
      </c>
    </row>
    <row r="5" spans="2:6" ht="76.5">
      <c r="B5" s="1289" t="s">
        <v>890</v>
      </c>
      <c r="C5" s="1273" t="s">
        <v>1420</v>
      </c>
      <c r="D5" s="1274" t="s">
        <v>1659</v>
      </c>
      <c r="F5" s="886"/>
    </row>
    <row r="6" spans="2:6" ht="30" customHeight="1">
      <c r="B6" s="1302" t="s">
        <v>891</v>
      </c>
      <c r="C6" s="1281" t="s">
        <v>1419</v>
      </c>
      <c r="D6" s="1282" t="s">
        <v>628</v>
      </c>
      <c r="F6" s="886"/>
    </row>
    <row r="7" spans="2:6" ht="45" customHeight="1">
      <c r="B7" s="1289" t="s">
        <v>892</v>
      </c>
      <c r="C7" s="1273" t="s">
        <v>1418</v>
      </c>
      <c r="D7" s="1274" t="s">
        <v>1687</v>
      </c>
    </row>
    <row r="8" spans="2:6" ht="77.25" thickBot="1">
      <c r="B8" s="1290" t="s">
        <v>893</v>
      </c>
      <c r="C8" s="1285" t="s">
        <v>1577</v>
      </c>
      <c r="D8" s="1286" t="s">
        <v>628</v>
      </c>
      <c r="F8" s="886"/>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4"/>
  <dimension ref="B1:R54"/>
  <sheetViews>
    <sheetView showGridLines="0" zoomScaleNormal="100" workbookViewId="0">
      <selection activeCell="L40" sqref="L40"/>
    </sheetView>
  </sheetViews>
  <sheetFormatPr defaultColWidth="9.140625" defaultRowHeight="14.25"/>
  <cols>
    <col min="1" max="1" width="5.7109375" style="228" customWidth="1"/>
    <col min="2" max="2" width="10.7109375" style="232" customWidth="1"/>
    <col min="3" max="3" width="30.7109375" style="228" customWidth="1"/>
    <col min="4" max="4" width="17" style="228" customWidth="1"/>
    <col min="5" max="18" width="15.7109375" style="228" customWidth="1"/>
    <col min="19" max="16384" width="9.140625" style="228"/>
  </cols>
  <sheetData>
    <row r="1" spans="2:18" ht="15" customHeight="1">
      <c r="K1" s="1394"/>
      <c r="L1" s="1394"/>
      <c r="M1" s="1394"/>
      <c r="N1" s="1394"/>
      <c r="O1" s="1394"/>
      <c r="P1" s="1394"/>
      <c r="Q1" s="1394"/>
      <c r="R1" s="1394"/>
    </row>
    <row r="2" spans="2:18" ht="20.100000000000001" customHeight="1">
      <c r="B2" s="238" t="s">
        <v>821</v>
      </c>
      <c r="C2" s="32"/>
      <c r="D2" s="32"/>
      <c r="E2" s="32"/>
      <c r="F2" s="32"/>
      <c r="G2" s="32"/>
      <c r="H2" s="32"/>
      <c r="I2" s="32"/>
      <c r="J2" s="32"/>
      <c r="K2" s="32"/>
      <c r="L2" s="32"/>
      <c r="M2" s="32"/>
      <c r="N2" s="32"/>
      <c r="O2" s="32"/>
      <c r="P2" s="229"/>
      <c r="Q2" s="229"/>
      <c r="R2" s="229"/>
    </row>
    <row r="3" spans="2:18" s="231" customFormat="1" ht="15" customHeight="1" thickBot="1">
      <c r="B3" s="233"/>
      <c r="C3" s="230"/>
      <c r="D3" s="235"/>
      <c r="E3" s="235"/>
      <c r="F3" s="235"/>
      <c r="G3" s="235"/>
      <c r="H3" s="235"/>
      <c r="I3" s="235"/>
      <c r="J3" s="235"/>
      <c r="K3" s="235"/>
      <c r="L3" s="235"/>
      <c r="M3" s="235"/>
      <c r="N3" s="235"/>
      <c r="O3" s="235"/>
      <c r="P3" s="235"/>
      <c r="Q3" s="235"/>
      <c r="R3" s="235"/>
    </row>
    <row r="4" spans="2:18" ht="39.950000000000003" customHeight="1">
      <c r="B4" s="644"/>
      <c r="C4" s="642"/>
      <c r="D4" s="1366" t="s">
        <v>160</v>
      </c>
      <c r="E4" s="1366"/>
      <c r="F4" s="1366"/>
      <c r="G4" s="1366"/>
      <c r="H4" s="1366"/>
      <c r="I4" s="1366"/>
      <c r="J4" s="1339" t="s">
        <v>161</v>
      </c>
      <c r="K4" s="1339"/>
      <c r="L4" s="1339"/>
      <c r="M4" s="1339"/>
      <c r="N4" s="1339"/>
      <c r="O4" s="1339"/>
      <c r="P4" s="1339" t="s">
        <v>162</v>
      </c>
      <c r="Q4" s="1339" t="s">
        <v>163</v>
      </c>
      <c r="R4" s="1361"/>
    </row>
    <row r="5" spans="2:18" ht="80.099999999999994" customHeight="1">
      <c r="B5" s="645"/>
      <c r="C5" s="643"/>
      <c r="D5" s="1393" t="s">
        <v>164</v>
      </c>
      <c r="E5" s="1393"/>
      <c r="F5" s="1393"/>
      <c r="G5" s="1393" t="s">
        <v>165</v>
      </c>
      <c r="H5" s="1393"/>
      <c r="I5" s="1393"/>
      <c r="J5" s="1342" t="s">
        <v>166</v>
      </c>
      <c r="K5" s="1342"/>
      <c r="L5" s="1342"/>
      <c r="M5" s="1342" t="s">
        <v>167</v>
      </c>
      <c r="N5" s="1342"/>
      <c r="O5" s="1342"/>
      <c r="P5" s="1342"/>
      <c r="Q5" s="1342" t="s">
        <v>168</v>
      </c>
      <c r="R5" s="1362" t="s">
        <v>169</v>
      </c>
    </row>
    <row r="6" spans="2:18" ht="39.950000000000003" customHeight="1">
      <c r="B6" s="645"/>
      <c r="C6" s="643"/>
      <c r="D6" s="643"/>
      <c r="E6" s="641" t="s">
        <v>170</v>
      </c>
      <c r="F6" s="641" t="s">
        <v>171</v>
      </c>
      <c r="G6" s="643"/>
      <c r="H6" s="641" t="s">
        <v>171</v>
      </c>
      <c r="I6" s="641" t="s">
        <v>172</v>
      </c>
      <c r="J6" s="643"/>
      <c r="K6" s="641" t="s">
        <v>170</v>
      </c>
      <c r="L6" s="641" t="s">
        <v>171</v>
      </c>
      <c r="M6" s="643"/>
      <c r="N6" s="641" t="s">
        <v>171</v>
      </c>
      <c r="O6" s="641" t="s">
        <v>172</v>
      </c>
      <c r="P6" s="1342"/>
      <c r="Q6" s="1342"/>
      <c r="R6" s="1362"/>
    </row>
    <row r="7" spans="2:18" ht="30" customHeight="1">
      <c r="B7" s="247" t="s">
        <v>173</v>
      </c>
      <c r="C7" s="241" t="s">
        <v>174</v>
      </c>
      <c r="D7" s="528">
        <v>3484082966.0900002</v>
      </c>
      <c r="E7" s="528">
        <v>3484082966.0900002</v>
      </c>
      <c r="F7" s="528"/>
      <c r="G7" s="528"/>
      <c r="H7" s="540"/>
      <c r="I7" s="528"/>
      <c r="J7" s="528"/>
      <c r="K7" s="528"/>
      <c r="L7" s="528"/>
      <c r="M7" s="528"/>
      <c r="N7" s="540"/>
      <c r="O7" s="528"/>
      <c r="P7" s="540"/>
      <c r="Q7" s="528"/>
      <c r="R7" s="508"/>
    </row>
    <row r="8" spans="2:18" ht="15" customHeight="1">
      <c r="B8" s="248" t="s">
        <v>89</v>
      </c>
      <c r="C8" s="243" t="s">
        <v>175</v>
      </c>
      <c r="D8" s="529">
        <v>36858681422.847198</v>
      </c>
      <c r="E8" s="529">
        <v>33596234605.7001</v>
      </c>
      <c r="F8" s="529">
        <v>3262446817.1471</v>
      </c>
      <c r="G8" s="529">
        <v>171089854.22999999</v>
      </c>
      <c r="H8" s="541"/>
      <c r="I8" s="529">
        <v>171089854.22999999</v>
      </c>
      <c r="J8" s="529">
        <v>-9303942.4299999997</v>
      </c>
      <c r="K8" s="529">
        <v>-2736880.79</v>
      </c>
      <c r="L8" s="529">
        <v>-6567061.6399999997</v>
      </c>
      <c r="M8" s="529">
        <v>-24610131.079999998</v>
      </c>
      <c r="N8" s="541"/>
      <c r="O8" s="529">
        <v>-24610131.079999998</v>
      </c>
      <c r="P8" s="682"/>
      <c r="Q8" s="529">
        <v>31295736467.476799</v>
      </c>
      <c r="R8" s="534">
        <v>146045167.71700001</v>
      </c>
    </row>
    <row r="9" spans="2:18" ht="15" customHeight="1">
      <c r="B9" s="249" t="s">
        <v>176</v>
      </c>
      <c r="C9" s="245" t="s">
        <v>812</v>
      </c>
      <c r="D9" s="535"/>
      <c r="E9" s="535"/>
      <c r="F9" s="535"/>
      <c r="G9" s="535"/>
      <c r="H9" s="545"/>
      <c r="I9" s="535"/>
      <c r="J9" s="535"/>
      <c r="K9" s="535"/>
      <c r="L9" s="535"/>
      <c r="M9" s="535"/>
      <c r="N9" s="545"/>
      <c r="O9" s="535"/>
      <c r="P9" s="683"/>
      <c r="Q9" s="535"/>
      <c r="R9" s="536"/>
    </row>
    <row r="10" spans="2:18" ht="15" customHeight="1">
      <c r="B10" s="249" t="s">
        <v>90</v>
      </c>
      <c r="C10" s="245" t="s">
        <v>813</v>
      </c>
      <c r="D10" s="535">
        <v>256516823.46000001</v>
      </c>
      <c r="E10" s="535">
        <v>256516823.46000001</v>
      </c>
      <c r="F10" s="535"/>
      <c r="G10" s="535"/>
      <c r="H10" s="545"/>
      <c r="I10" s="535"/>
      <c r="J10" s="535">
        <v>-89881.2</v>
      </c>
      <c r="K10" s="535">
        <v>-89881.2</v>
      </c>
      <c r="L10" s="535"/>
      <c r="M10" s="535"/>
      <c r="N10" s="545"/>
      <c r="O10" s="535"/>
      <c r="P10" s="683"/>
      <c r="Q10" s="535"/>
      <c r="R10" s="536"/>
    </row>
    <row r="11" spans="2:18" ht="15" customHeight="1">
      <c r="B11" s="249" t="s">
        <v>91</v>
      </c>
      <c r="C11" s="245" t="s">
        <v>814</v>
      </c>
      <c r="D11" s="535">
        <v>276392193.19999999</v>
      </c>
      <c r="E11" s="535">
        <v>276392193.19999999</v>
      </c>
      <c r="F11" s="535"/>
      <c r="G11" s="535"/>
      <c r="H11" s="545"/>
      <c r="I11" s="535"/>
      <c r="J11" s="535"/>
      <c r="K11" s="535"/>
      <c r="L11" s="535"/>
      <c r="M11" s="535"/>
      <c r="N11" s="545"/>
      <c r="O11" s="535"/>
      <c r="P11" s="683"/>
      <c r="Q11" s="535"/>
      <c r="R11" s="536"/>
    </row>
    <row r="12" spans="2:18" ht="15" customHeight="1">
      <c r="B12" s="249" t="s">
        <v>92</v>
      </c>
      <c r="C12" s="245" t="s">
        <v>815</v>
      </c>
      <c r="D12" s="535">
        <v>548352913.90400004</v>
      </c>
      <c r="E12" s="535">
        <v>545994556.22539997</v>
      </c>
      <c r="F12" s="535">
        <v>2358357.6786000002</v>
      </c>
      <c r="G12" s="535">
        <v>1085.7</v>
      </c>
      <c r="H12" s="545"/>
      <c r="I12" s="535">
        <v>1085.7</v>
      </c>
      <c r="J12" s="535">
        <v>-248916.67</v>
      </c>
      <c r="K12" s="535">
        <v>-224971.71</v>
      </c>
      <c r="L12" s="535">
        <v>-23944.959999999999</v>
      </c>
      <c r="M12" s="535">
        <v>-1085.7</v>
      </c>
      <c r="N12" s="545"/>
      <c r="O12" s="535">
        <v>-1085.7</v>
      </c>
      <c r="P12" s="683"/>
      <c r="Q12" s="535">
        <v>73618734.363499999</v>
      </c>
      <c r="R12" s="536"/>
    </row>
    <row r="13" spans="2:18" ht="15" customHeight="1">
      <c r="B13" s="249" t="s">
        <v>93</v>
      </c>
      <c r="C13" s="245" t="s">
        <v>816</v>
      </c>
      <c r="D13" s="535">
        <v>405374313.12230003</v>
      </c>
      <c r="E13" s="535">
        <v>403122497.44999999</v>
      </c>
      <c r="F13" s="535">
        <v>2251815.6723000002</v>
      </c>
      <c r="G13" s="535">
        <v>1144507.1599999999</v>
      </c>
      <c r="H13" s="545"/>
      <c r="I13" s="535">
        <v>1144507.1599999999</v>
      </c>
      <c r="J13" s="535">
        <v>-223308.85</v>
      </c>
      <c r="K13" s="535">
        <v>-220546.15</v>
      </c>
      <c r="L13" s="535">
        <v>-2762.7</v>
      </c>
      <c r="M13" s="535">
        <v>-392530.92</v>
      </c>
      <c r="N13" s="545"/>
      <c r="O13" s="535">
        <v>-392530.92</v>
      </c>
      <c r="P13" s="683"/>
      <c r="Q13" s="535">
        <v>31423817.141600002</v>
      </c>
      <c r="R13" s="536">
        <v>751973.78</v>
      </c>
    </row>
    <row r="14" spans="2:18" ht="15" customHeight="1">
      <c r="B14" s="249" t="s">
        <v>96</v>
      </c>
      <c r="C14" s="246" t="s">
        <v>817</v>
      </c>
      <c r="D14" s="535"/>
      <c r="E14" s="535"/>
      <c r="F14" s="535"/>
      <c r="G14" s="535"/>
      <c r="H14" s="545"/>
      <c r="I14" s="535"/>
      <c r="J14" s="535"/>
      <c r="K14" s="535"/>
      <c r="L14" s="535"/>
      <c r="M14" s="535"/>
      <c r="N14" s="545"/>
      <c r="O14" s="535"/>
      <c r="P14" s="683"/>
      <c r="Q14" s="535"/>
      <c r="R14" s="536"/>
    </row>
    <row r="15" spans="2:18" ht="15" customHeight="1">
      <c r="B15" s="249" t="s">
        <v>94</v>
      </c>
      <c r="C15" s="245" t="s">
        <v>818</v>
      </c>
      <c r="D15" s="535">
        <v>35372045179.160896</v>
      </c>
      <c r="E15" s="535">
        <v>32114208535.3647</v>
      </c>
      <c r="F15" s="535">
        <v>3257836643.7961998</v>
      </c>
      <c r="G15" s="535">
        <v>169944261.37</v>
      </c>
      <c r="H15" s="545"/>
      <c r="I15" s="535">
        <v>169944261.37</v>
      </c>
      <c r="J15" s="535">
        <v>-8741835.7100000009</v>
      </c>
      <c r="K15" s="535">
        <v>-2201481.73</v>
      </c>
      <c r="L15" s="535">
        <v>-6540353.9800000004</v>
      </c>
      <c r="M15" s="535">
        <v>-24216514.460000001</v>
      </c>
      <c r="N15" s="545"/>
      <c r="O15" s="535">
        <v>-24216514.460000001</v>
      </c>
      <c r="P15" s="683"/>
      <c r="Q15" s="535">
        <v>31190693915.971699</v>
      </c>
      <c r="R15" s="536">
        <v>145293193.93700001</v>
      </c>
    </row>
    <row r="16" spans="2:18" ht="15" customHeight="1">
      <c r="B16" s="248" t="s">
        <v>95</v>
      </c>
      <c r="C16" s="243" t="s">
        <v>819</v>
      </c>
      <c r="D16" s="529">
        <v>7329293098.6999998</v>
      </c>
      <c r="E16" s="529">
        <v>7262590733.0299997</v>
      </c>
      <c r="F16" s="529">
        <v>25501972.600000001</v>
      </c>
      <c r="G16" s="529"/>
      <c r="H16" s="541"/>
      <c r="I16" s="529"/>
      <c r="J16" s="529">
        <v>-2253137.9300000002</v>
      </c>
      <c r="K16" s="529">
        <v>-2076157.34</v>
      </c>
      <c r="L16" s="529">
        <v>-176980.59</v>
      </c>
      <c r="M16" s="529"/>
      <c r="N16" s="541"/>
      <c r="O16" s="529"/>
      <c r="P16" s="682"/>
      <c r="Q16" s="529"/>
      <c r="R16" s="534"/>
    </row>
    <row r="17" spans="2:18" ht="15" customHeight="1">
      <c r="B17" s="249" t="s">
        <v>177</v>
      </c>
      <c r="C17" s="245" t="s">
        <v>812</v>
      </c>
      <c r="D17" s="535"/>
      <c r="E17" s="535"/>
      <c r="F17" s="535"/>
      <c r="G17" s="535"/>
      <c r="H17" s="545"/>
      <c r="I17" s="535"/>
      <c r="J17" s="535"/>
      <c r="K17" s="535"/>
      <c r="L17" s="535"/>
      <c r="M17" s="535"/>
      <c r="N17" s="545"/>
      <c r="O17" s="535"/>
      <c r="P17" s="683"/>
      <c r="Q17" s="535"/>
      <c r="R17" s="536"/>
    </row>
    <row r="18" spans="2:18" ht="15" customHeight="1">
      <c r="B18" s="249" t="s">
        <v>178</v>
      </c>
      <c r="C18" s="245" t="s">
        <v>813</v>
      </c>
      <c r="D18" s="535">
        <v>1702247808.6900001</v>
      </c>
      <c r="E18" s="535">
        <v>1702247808.6900001</v>
      </c>
      <c r="F18" s="535"/>
      <c r="G18" s="535"/>
      <c r="H18" s="545"/>
      <c r="I18" s="535"/>
      <c r="J18" s="535">
        <v>-419163.11</v>
      </c>
      <c r="K18" s="535">
        <v>-419163.11</v>
      </c>
      <c r="L18" s="535"/>
      <c r="M18" s="535"/>
      <c r="N18" s="545"/>
      <c r="O18" s="535"/>
      <c r="P18" s="683"/>
      <c r="Q18" s="535"/>
      <c r="R18" s="536"/>
    </row>
    <row r="19" spans="2:18" ht="15" customHeight="1">
      <c r="B19" s="249" t="s">
        <v>179</v>
      </c>
      <c r="C19" s="245" t="s">
        <v>814</v>
      </c>
      <c r="D19" s="535">
        <v>1563808799.4000001</v>
      </c>
      <c r="E19" s="535">
        <v>1537293952.1800001</v>
      </c>
      <c r="F19" s="535"/>
      <c r="G19" s="535"/>
      <c r="H19" s="545"/>
      <c r="I19" s="535"/>
      <c r="J19" s="535">
        <v>-217083.35</v>
      </c>
      <c r="K19" s="535">
        <v>-217083.35</v>
      </c>
      <c r="L19" s="535"/>
      <c r="M19" s="535"/>
      <c r="N19" s="545"/>
      <c r="O19" s="535"/>
      <c r="P19" s="683"/>
      <c r="Q19" s="535"/>
      <c r="R19" s="536"/>
    </row>
    <row r="20" spans="2:18" ht="15" customHeight="1">
      <c r="B20" s="249" t="s">
        <v>180</v>
      </c>
      <c r="C20" s="245" t="s">
        <v>815</v>
      </c>
      <c r="D20" s="535">
        <v>1583344397.98</v>
      </c>
      <c r="E20" s="535">
        <v>1568658852.1300001</v>
      </c>
      <c r="F20" s="535"/>
      <c r="G20" s="535"/>
      <c r="H20" s="545"/>
      <c r="I20" s="535"/>
      <c r="J20" s="535">
        <v>-355702.99</v>
      </c>
      <c r="K20" s="535">
        <v>-355702.99</v>
      </c>
      <c r="L20" s="535"/>
      <c r="M20" s="535"/>
      <c r="N20" s="545"/>
      <c r="O20" s="535"/>
      <c r="P20" s="683"/>
      <c r="Q20" s="535"/>
      <c r="R20" s="536"/>
    </row>
    <row r="21" spans="2:18" ht="15" customHeight="1">
      <c r="B21" s="249" t="s">
        <v>181</v>
      </c>
      <c r="C21" s="245" t="s">
        <v>816</v>
      </c>
      <c r="D21" s="535">
        <v>2479892092.6300001</v>
      </c>
      <c r="E21" s="535">
        <v>2454390120.0300002</v>
      </c>
      <c r="F21" s="535">
        <v>25501972.600000001</v>
      </c>
      <c r="G21" s="535"/>
      <c r="H21" s="545"/>
      <c r="I21" s="535"/>
      <c r="J21" s="535">
        <v>-1261188.48</v>
      </c>
      <c r="K21" s="535">
        <v>-1084207.8899999999</v>
      </c>
      <c r="L21" s="535">
        <v>-176980.59</v>
      </c>
      <c r="M21" s="535"/>
      <c r="N21" s="545"/>
      <c r="O21" s="535"/>
      <c r="P21" s="683"/>
      <c r="Q21" s="535"/>
      <c r="R21" s="536"/>
    </row>
    <row r="22" spans="2:18" ht="15" customHeight="1">
      <c r="B22" s="248" t="s">
        <v>182</v>
      </c>
      <c r="C22" s="243" t="s">
        <v>183</v>
      </c>
      <c r="D22" s="529">
        <v>4183427943.3099999</v>
      </c>
      <c r="E22" s="529">
        <v>3193903603.6700001</v>
      </c>
      <c r="F22" s="529">
        <v>33431069.920000002</v>
      </c>
      <c r="G22" s="529"/>
      <c r="H22" s="541"/>
      <c r="I22" s="529"/>
      <c r="J22" s="529">
        <v>969798.39</v>
      </c>
      <c r="K22" s="529">
        <v>923285.85</v>
      </c>
      <c r="L22" s="529">
        <v>46512.54</v>
      </c>
      <c r="M22" s="529"/>
      <c r="N22" s="541"/>
      <c r="O22" s="529"/>
      <c r="P22" s="541"/>
      <c r="Q22" s="529"/>
      <c r="R22" s="534"/>
    </row>
    <row r="23" spans="2:18" ht="15" customHeight="1">
      <c r="B23" s="249" t="s">
        <v>184</v>
      </c>
      <c r="C23" s="245" t="s">
        <v>812</v>
      </c>
      <c r="D23" s="535"/>
      <c r="E23" s="680"/>
      <c r="F23" s="680"/>
      <c r="G23" s="535"/>
      <c r="H23" s="545"/>
      <c r="I23" s="535"/>
      <c r="J23" s="535"/>
      <c r="K23" s="535"/>
      <c r="L23" s="535"/>
      <c r="M23" s="535"/>
      <c r="N23" s="545"/>
      <c r="O23" s="535"/>
      <c r="P23" s="545"/>
      <c r="Q23" s="535"/>
      <c r="R23" s="536"/>
    </row>
    <row r="24" spans="2:18" ht="15" customHeight="1">
      <c r="B24" s="249" t="s">
        <v>185</v>
      </c>
      <c r="C24" s="245" t="s">
        <v>813</v>
      </c>
      <c r="D24" s="535">
        <v>617453000</v>
      </c>
      <c r="E24" s="680">
        <v>4560000</v>
      </c>
      <c r="F24" s="680"/>
      <c r="G24" s="535"/>
      <c r="H24" s="545"/>
      <c r="I24" s="535"/>
      <c r="J24" s="535"/>
      <c r="K24" s="535"/>
      <c r="L24" s="535"/>
      <c r="M24" s="535"/>
      <c r="N24" s="545"/>
      <c r="O24" s="535"/>
      <c r="P24" s="545"/>
      <c r="Q24" s="535"/>
      <c r="R24" s="536"/>
    </row>
    <row r="25" spans="2:18" ht="15" customHeight="1">
      <c r="B25" s="249" t="s">
        <v>186</v>
      </c>
      <c r="C25" s="245" t="s">
        <v>814</v>
      </c>
      <c r="D25" s="535"/>
      <c r="E25" s="680"/>
      <c r="F25" s="680"/>
      <c r="G25" s="535"/>
      <c r="H25" s="545"/>
      <c r="I25" s="535"/>
      <c r="J25" s="535"/>
      <c r="K25" s="535"/>
      <c r="L25" s="535"/>
      <c r="M25" s="535"/>
      <c r="N25" s="545"/>
      <c r="O25" s="535"/>
      <c r="P25" s="545"/>
      <c r="Q25" s="535"/>
      <c r="R25" s="536"/>
    </row>
    <row r="26" spans="2:18" ht="15" customHeight="1">
      <c r="B26" s="249" t="s">
        <v>187</v>
      </c>
      <c r="C26" s="245" t="s">
        <v>815</v>
      </c>
      <c r="D26" s="535">
        <v>441069252.38</v>
      </c>
      <c r="E26" s="680">
        <v>102603252.38</v>
      </c>
      <c r="F26" s="680"/>
      <c r="G26" s="535"/>
      <c r="H26" s="545"/>
      <c r="I26" s="535"/>
      <c r="J26" s="535"/>
      <c r="K26" s="535"/>
      <c r="L26" s="535"/>
      <c r="M26" s="535"/>
      <c r="N26" s="545"/>
      <c r="O26" s="535"/>
      <c r="P26" s="545"/>
      <c r="Q26" s="535"/>
      <c r="R26" s="536"/>
    </row>
    <row r="27" spans="2:18" ht="15" customHeight="1">
      <c r="B27" s="249" t="s">
        <v>188</v>
      </c>
      <c r="C27" s="245" t="s">
        <v>816</v>
      </c>
      <c r="D27" s="535">
        <v>3768170.72</v>
      </c>
      <c r="E27" s="680">
        <v>3768170.72</v>
      </c>
      <c r="F27" s="680"/>
      <c r="G27" s="535"/>
      <c r="H27" s="545"/>
      <c r="I27" s="535"/>
      <c r="J27" s="535"/>
      <c r="K27" s="535"/>
      <c r="L27" s="535"/>
      <c r="M27" s="535"/>
      <c r="N27" s="545"/>
      <c r="O27" s="535"/>
      <c r="P27" s="545"/>
      <c r="Q27" s="535"/>
      <c r="R27" s="536"/>
    </row>
    <row r="28" spans="2:18" ht="15" customHeight="1">
      <c r="B28" s="250" t="s">
        <v>189</v>
      </c>
      <c r="C28" s="240" t="s">
        <v>818</v>
      </c>
      <c r="D28" s="546">
        <v>3121137520.21</v>
      </c>
      <c r="E28" s="681">
        <v>3082972180.5700002</v>
      </c>
      <c r="F28" s="681">
        <v>33431069.920000002</v>
      </c>
      <c r="G28" s="546"/>
      <c r="H28" s="547"/>
      <c r="I28" s="546"/>
      <c r="J28" s="546">
        <v>969798.39</v>
      </c>
      <c r="K28" s="546">
        <v>923285.85</v>
      </c>
      <c r="L28" s="546">
        <v>46512.54</v>
      </c>
      <c r="M28" s="546"/>
      <c r="N28" s="547"/>
      <c r="O28" s="546"/>
      <c r="P28" s="547"/>
      <c r="Q28" s="546"/>
      <c r="R28" s="548"/>
    </row>
    <row r="29" spans="2:18" ht="15" customHeight="1" thickBot="1">
      <c r="B29" s="36" t="s">
        <v>190</v>
      </c>
      <c r="C29" s="37" t="s">
        <v>25</v>
      </c>
      <c r="D29" s="517">
        <v>51855485430.947197</v>
      </c>
      <c r="E29" s="517">
        <v>47536811908.490097</v>
      </c>
      <c r="F29" s="517">
        <v>3321379859.6671</v>
      </c>
      <c r="G29" s="517">
        <v>171089854.22999999</v>
      </c>
      <c r="H29" s="517"/>
      <c r="I29" s="517">
        <v>171089854.22999999</v>
      </c>
      <c r="J29" s="517">
        <v>-10587281.970000001</v>
      </c>
      <c r="K29" s="517">
        <v>-3889752.28</v>
      </c>
      <c r="L29" s="517">
        <v>-6697529.6900000004</v>
      </c>
      <c r="M29" s="517">
        <v>-24610131.079999998</v>
      </c>
      <c r="N29" s="517"/>
      <c r="O29" s="517">
        <v>-24610131.079999998</v>
      </c>
      <c r="P29" s="517"/>
      <c r="Q29" s="517">
        <v>31295736467.476799</v>
      </c>
      <c r="R29" s="519">
        <v>146045167.71700001</v>
      </c>
    </row>
    <row r="30" spans="2:18">
      <c r="B30" s="1395"/>
      <c r="C30" s="1395"/>
      <c r="D30" s="1395"/>
      <c r="E30" s="1395"/>
      <c r="F30" s="1395"/>
      <c r="G30" s="1395"/>
      <c r="H30" s="1395"/>
      <c r="I30" s="1395"/>
      <c r="J30" s="1395"/>
      <c r="K30" s="1395"/>
      <c r="L30" s="1396"/>
      <c r="M30" s="1396"/>
      <c r="N30" s="1398"/>
      <c r="O30" s="1398"/>
      <c r="P30" s="1398"/>
      <c r="Q30" s="1398"/>
      <c r="R30" s="1398"/>
    </row>
    <row r="31" spans="2:18">
      <c r="B31" s="1394"/>
      <c r="C31" s="1394"/>
      <c r="D31" s="1394"/>
      <c r="E31" s="1394"/>
      <c r="F31" s="1394"/>
      <c r="G31" s="1394"/>
      <c r="H31" s="1394"/>
      <c r="I31" s="1394"/>
      <c r="J31" s="1394"/>
      <c r="K31" s="1394"/>
      <c r="L31" s="1397"/>
      <c r="M31" s="1397"/>
      <c r="N31" s="1399"/>
      <c r="O31" s="1399"/>
      <c r="P31" s="1399"/>
      <c r="Q31" s="1399"/>
      <c r="R31" s="1399"/>
    </row>
    <row r="32" spans="2:18">
      <c r="B32" s="715"/>
      <c r="C32" s="715"/>
      <c r="D32" s="715"/>
      <c r="E32" s="715"/>
      <c r="F32" s="715"/>
      <c r="G32" s="715"/>
      <c r="H32" s="715"/>
      <c r="I32" s="715"/>
      <c r="J32" s="715"/>
      <c r="K32" s="715"/>
      <c r="L32" s="715"/>
      <c r="M32" s="715"/>
      <c r="N32" s="716"/>
      <c r="O32" s="716"/>
      <c r="P32" s="716"/>
      <c r="Q32" s="716"/>
      <c r="R32" s="716"/>
    </row>
    <row r="33" spans="2:18">
      <c r="B33" s="718"/>
      <c r="D33" s="723"/>
      <c r="E33" s="717"/>
      <c r="F33" s="718"/>
      <c r="G33" s="718"/>
      <c r="H33" s="718"/>
      <c r="I33" s="718"/>
      <c r="J33" s="718"/>
      <c r="K33" s="718"/>
      <c r="L33" s="715"/>
      <c r="M33" s="715"/>
      <c r="N33" s="716"/>
      <c r="O33" s="716"/>
      <c r="P33" s="716"/>
      <c r="Q33" s="716"/>
      <c r="R33" s="716"/>
    </row>
    <row r="34" spans="2:18">
      <c r="B34" s="719"/>
      <c r="C34" s="714"/>
      <c r="D34" s="722"/>
      <c r="E34" s="724"/>
      <c r="F34" s="719"/>
      <c r="G34" s="719"/>
      <c r="H34" s="719"/>
      <c r="I34" s="719"/>
      <c r="J34" s="719"/>
      <c r="K34" s="719"/>
      <c r="L34" s="719"/>
      <c r="M34" s="719"/>
      <c r="N34" s="719"/>
      <c r="O34" s="719"/>
      <c r="P34" s="719"/>
      <c r="Q34" s="719"/>
      <c r="R34" s="719"/>
    </row>
    <row r="35" spans="2:18">
      <c r="B35" s="719"/>
      <c r="C35" s="719"/>
      <c r="D35" s="723"/>
      <c r="E35" s="719"/>
      <c r="F35" s="719"/>
      <c r="G35" s="719"/>
      <c r="H35" s="719"/>
      <c r="I35" s="719"/>
      <c r="J35" s="719"/>
      <c r="K35" s="719"/>
      <c r="L35" s="719"/>
      <c r="M35" s="719"/>
      <c r="N35" s="719"/>
      <c r="O35" s="719"/>
      <c r="P35" s="719"/>
      <c r="Q35" s="719"/>
      <c r="R35" s="719"/>
    </row>
    <row r="36" spans="2:18">
      <c r="B36" s="719"/>
      <c r="C36" s="719"/>
      <c r="D36" s="719"/>
      <c r="E36" s="719"/>
      <c r="F36" s="719"/>
      <c r="G36" s="719"/>
      <c r="H36" s="719"/>
      <c r="I36" s="719"/>
      <c r="J36" s="719"/>
      <c r="K36" s="719"/>
      <c r="L36" s="719"/>
      <c r="M36" s="719"/>
      <c r="N36" s="719"/>
      <c r="O36" s="719"/>
      <c r="P36" s="719"/>
      <c r="Q36" s="719"/>
      <c r="R36" s="719"/>
    </row>
    <row r="37" spans="2:18">
      <c r="B37" s="719"/>
      <c r="C37" s="719"/>
      <c r="D37" s="719"/>
      <c r="E37" s="719"/>
      <c r="F37" s="719"/>
      <c r="G37" s="719"/>
      <c r="H37" s="719"/>
      <c r="I37" s="719"/>
      <c r="J37" s="719"/>
      <c r="K37" s="719"/>
      <c r="L37" s="719"/>
      <c r="M37" s="719"/>
      <c r="N37" s="719"/>
      <c r="O37" s="719"/>
      <c r="P37" s="719"/>
      <c r="Q37" s="719"/>
      <c r="R37" s="719"/>
    </row>
    <row r="38" spans="2:18">
      <c r="B38" s="715"/>
      <c r="C38" s="715"/>
      <c r="D38" s="715"/>
      <c r="E38" s="715"/>
      <c r="F38" s="715"/>
      <c r="G38" s="715"/>
      <c r="H38" s="715"/>
      <c r="I38" s="715"/>
      <c r="J38" s="715"/>
      <c r="K38" s="715"/>
      <c r="L38" s="715"/>
      <c r="M38" s="715"/>
      <c r="N38" s="715"/>
      <c r="O38" s="715"/>
      <c r="P38" s="715"/>
      <c r="Q38" s="715"/>
      <c r="R38" s="715"/>
    </row>
    <row r="39" spans="2:18">
      <c r="B39" s="720"/>
      <c r="C39" s="720"/>
      <c r="D39" s="720"/>
      <c r="E39" s="720"/>
      <c r="F39" s="720"/>
      <c r="G39" s="720"/>
      <c r="H39" s="720"/>
      <c r="I39" s="720"/>
      <c r="J39" s="720"/>
      <c r="K39" s="720"/>
      <c r="L39" s="720"/>
      <c r="M39" s="720"/>
      <c r="N39" s="720"/>
      <c r="O39" s="720"/>
      <c r="P39" s="720"/>
      <c r="Q39" s="720"/>
      <c r="R39" s="720"/>
    </row>
    <row r="40" spans="2:18">
      <c r="B40" s="721"/>
      <c r="C40" s="721"/>
      <c r="D40" s="721"/>
      <c r="E40" s="721"/>
      <c r="F40" s="721"/>
      <c r="G40" s="721"/>
      <c r="H40" s="721"/>
      <c r="I40" s="721"/>
      <c r="J40" s="721"/>
      <c r="K40" s="721"/>
      <c r="L40" s="721"/>
      <c r="M40" s="721"/>
      <c r="N40" s="721"/>
      <c r="O40" s="721"/>
      <c r="P40" s="721"/>
      <c r="Q40" s="721"/>
      <c r="R40" s="721"/>
    </row>
    <row r="41" spans="2:18">
      <c r="B41" s="678"/>
      <c r="C41" s="678"/>
      <c r="D41" s="678"/>
      <c r="E41" s="678"/>
      <c r="F41" s="678"/>
      <c r="G41" s="678"/>
      <c r="H41" s="678"/>
      <c r="I41" s="678"/>
      <c r="J41" s="678"/>
      <c r="K41" s="678"/>
      <c r="L41" s="678"/>
      <c r="M41" s="678"/>
      <c r="N41" s="678"/>
      <c r="O41" s="678"/>
      <c r="P41" s="678"/>
      <c r="Q41" s="678"/>
      <c r="R41" s="678"/>
    </row>
    <row r="42" spans="2:18">
      <c r="B42" s="677"/>
      <c r="C42" s="677"/>
      <c r="D42" s="677"/>
      <c r="E42" s="677"/>
      <c r="F42" s="677"/>
      <c r="G42" s="677"/>
      <c r="H42" s="677"/>
      <c r="I42" s="677"/>
      <c r="J42" s="677"/>
      <c r="K42" s="677"/>
      <c r="L42" s="677"/>
      <c r="M42" s="677"/>
      <c r="N42" s="677"/>
      <c r="O42" s="677"/>
      <c r="P42" s="677"/>
      <c r="Q42" s="677"/>
      <c r="R42" s="677"/>
    </row>
    <row r="43" spans="2:18">
      <c r="B43" s="679"/>
      <c r="C43" s="679"/>
      <c r="D43" s="679"/>
      <c r="E43" s="679"/>
      <c r="F43" s="679"/>
      <c r="G43" s="679"/>
      <c r="H43" s="679"/>
      <c r="I43" s="679"/>
      <c r="J43" s="679"/>
      <c r="K43" s="679"/>
      <c r="L43" s="679"/>
      <c r="M43" s="679"/>
      <c r="N43" s="679"/>
      <c r="O43" s="679"/>
      <c r="P43" s="679"/>
      <c r="Q43" s="679"/>
      <c r="R43" s="679"/>
    </row>
    <row r="44" spans="2:18">
      <c r="B44" s="677"/>
      <c r="C44" s="677"/>
      <c r="D44" s="677"/>
      <c r="E44" s="677"/>
      <c r="F44" s="677"/>
      <c r="G44" s="677"/>
      <c r="H44" s="677"/>
      <c r="I44" s="677"/>
      <c r="J44" s="677"/>
      <c r="K44" s="677"/>
      <c r="L44" s="677"/>
      <c r="M44" s="677"/>
      <c r="N44" s="677"/>
      <c r="O44" s="677"/>
      <c r="P44" s="677"/>
      <c r="Q44" s="677"/>
      <c r="R44" s="677"/>
    </row>
    <row r="45" spans="2:18">
      <c r="B45" s="236"/>
      <c r="C45" s="676"/>
      <c r="D45" s="676"/>
      <c r="E45" s="676"/>
      <c r="F45" s="676"/>
      <c r="G45" s="676"/>
      <c r="H45" s="676"/>
      <c r="I45" s="676"/>
      <c r="J45" s="676"/>
      <c r="K45" s="676"/>
      <c r="L45" s="676"/>
      <c r="M45" s="676"/>
      <c r="N45" s="676"/>
      <c r="O45" s="676"/>
      <c r="P45" s="676"/>
      <c r="Q45" s="676"/>
      <c r="R45" s="676"/>
    </row>
    <row r="46" spans="2:18">
      <c r="B46" s="236"/>
      <c r="C46" s="676"/>
      <c r="D46" s="676"/>
      <c r="E46" s="676"/>
      <c r="F46" s="676"/>
      <c r="G46" s="676"/>
      <c r="H46" s="676"/>
      <c r="I46" s="676"/>
      <c r="J46" s="676"/>
      <c r="K46" s="676"/>
      <c r="L46" s="676"/>
      <c r="M46" s="676"/>
      <c r="N46" s="676"/>
      <c r="O46" s="676"/>
      <c r="P46" s="676"/>
      <c r="Q46" s="676"/>
      <c r="R46" s="676"/>
    </row>
    <row r="47" spans="2:18">
      <c r="B47" s="236"/>
      <c r="C47" s="676"/>
      <c r="D47" s="676"/>
      <c r="E47" s="676"/>
      <c r="F47" s="676"/>
      <c r="G47" s="676"/>
      <c r="H47" s="676"/>
      <c r="I47" s="676"/>
      <c r="J47" s="676"/>
      <c r="K47" s="676"/>
      <c r="L47" s="676"/>
      <c r="M47" s="676"/>
      <c r="N47" s="676"/>
      <c r="O47" s="676"/>
      <c r="P47" s="676"/>
      <c r="Q47" s="676"/>
      <c r="R47" s="676"/>
    </row>
    <row r="48" spans="2:18">
      <c r="B48" s="236"/>
      <c r="C48" s="676"/>
      <c r="D48" s="676"/>
      <c r="E48" s="676"/>
      <c r="F48" s="676"/>
      <c r="G48" s="676"/>
      <c r="H48" s="676"/>
      <c r="I48" s="676"/>
      <c r="J48" s="676"/>
      <c r="K48" s="676"/>
      <c r="L48" s="676"/>
      <c r="M48" s="676"/>
      <c r="N48" s="676"/>
      <c r="O48" s="676"/>
      <c r="P48" s="676"/>
      <c r="Q48" s="676"/>
      <c r="R48" s="676"/>
    </row>
    <row r="49" spans="2:18">
      <c r="B49" s="236"/>
      <c r="C49" s="676"/>
      <c r="D49" s="676"/>
      <c r="E49" s="676"/>
      <c r="F49" s="676"/>
      <c r="G49" s="676"/>
      <c r="H49" s="676"/>
      <c r="I49" s="676"/>
      <c r="J49" s="676"/>
      <c r="K49" s="676"/>
      <c r="L49" s="676"/>
      <c r="M49" s="676"/>
      <c r="N49" s="676"/>
      <c r="O49" s="676"/>
      <c r="P49" s="676"/>
      <c r="Q49" s="676"/>
      <c r="R49" s="676"/>
    </row>
    <row r="50" spans="2:18">
      <c r="B50" s="236"/>
      <c r="C50" s="235"/>
      <c r="D50" s="235"/>
      <c r="E50" s="235"/>
      <c r="F50" s="235"/>
      <c r="G50" s="235"/>
      <c r="H50" s="235"/>
      <c r="I50" s="235"/>
      <c r="J50" s="235"/>
      <c r="K50" s="235"/>
      <c r="L50" s="235"/>
      <c r="M50" s="235"/>
      <c r="N50" s="235"/>
      <c r="O50" s="235"/>
      <c r="P50" s="235"/>
      <c r="Q50" s="235"/>
      <c r="R50" s="235"/>
    </row>
    <row r="51" spans="2:18">
      <c r="B51" s="236"/>
      <c r="C51" s="235"/>
      <c r="D51" s="235"/>
      <c r="E51" s="235"/>
      <c r="F51" s="235"/>
      <c r="G51" s="235"/>
      <c r="H51" s="235"/>
      <c r="I51" s="235"/>
      <c r="J51" s="235"/>
      <c r="K51" s="235"/>
      <c r="L51" s="235"/>
      <c r="M51" s="235"/>
      <c r="N51" s="235"/>
      <c r="O51" s="235"/>
      <c r="P51" s="235"/>
      <c r="Q51" s="235"/>
      <c r="R51" s="235"/>
    </row>
    <row r="52" spans="2:18">
      <c r="B52" s="236"/>
      <c r="C52" s="235"/>
      <c r="D52" s="235"/>
      <c r="E52" s="235"/>
      <c r="F52" s="235"/>
      <c r="G52" s="235"/>
      <c r="H52" s="235"/>
      <c r="I52" s="235"/>
      <c r="J52" s="235"/>
      <c r="K52" s="235"/>
      <c r="L52" s="235"/>
      <c r="M52" s="235"/>
      <c r="N52" s="235"/>
      <c r="O52" s="235"/>
      <c r="P52" s="235"/>
      <c r="Q52" s="235"/>
      <c r="R52" s="235"/>
    </row>
    <row r="53" spans="2:18">
      <c r="B53" s="236"/>
      <c r="C53" s="235"/>
      <c r="D53" s="235"/>
      <c r="E53" s="235"/>
      <c r="F53" s="235"/>
      <c r="G53" s="235"/>
      <c r="H53" s="235"/>
      <c r="I53" s="235"/>
      <c r="J53" s="235"/>
      <c r="K53" s="235"/>
      <c r="L53" s="235"/>
      <c r="M53" s="235"/>
      <c r="N53" s="235"/>
      <c r="O53" s="235"/>
      <c r="P53" s="235"/>
      <c r="Q53" s="235"/>
      <c r="R53" s="235"/>
    </row>
    <row r="54" spans="2:18">
      <c r="B54" s="236"/>
      <c r="C54" s="235"/>
      <c r="D54" s="235"/>
      <c r="E54" s="235"/>
      <c r="F54" s="235"/>
      <c r="G54" s="235"/>
      <c r="H54" s="235"/>
      <c r="I54" s="235"/>
      <c r="J54" s="235"/>
      <c r="K54" s="235"/>
      <c r="L54" s="235"/>
      <c r="M54" s="235"/>
      <c r="N54" s="235"/>
      <c r="O54" s="235"/>
      <c r="P54" s="235"/>
      <c r="Q54" s="235"/>
      <c r="R54" s="235"/>
    </row>
  </sheetData>
  <mergeCells count="20">
    <mergeCell ref="R30:R31"/>
    <mergeCell ref="D4:I4"/>
    <mergeCell ref="J4:O4"/>
    <mergeCell ref="D5:F5"/>
    <mergeCell ref="G5:I5"/>
    <mergeCell ref="J5:L5"/>
    <mergeCell ref="M5:O5"/>
    <mergeCell ref="B31:K31"/>
    <mergeCell ref="K1:R1"/>
    <mergeCell ref="B30:K30"/>
    <mergeCell ref="L30:L31"/>
    <mergeCell ref="M30:M31"/>
    <mergeCell ref="N30:N31"/>
    <mergeCell ref="R5:R6"/>
    <mergeCell ref="P4:P6"/>
    <mergeCell ref="Q4:R4"/>
    <mergeCell ref="Q5:Q6"/>
    <mergeCell ref="O30:O31"/>
    <mergeCell ref="P30:P31"/>
    <mergeCell ref="Q30:Q31"/>
  </mergeCells>
  <pageMargins left="0.7" right="0.7" top="0.75" bottom="0.75" header="0.3" footer="0.3"/>
  <pageSetup paperSize="9" orientation="portrait" verticalDpi="1200" r:id="rId1"/>
  <ignoredErrors>
    <ignoredError sqref="B7:B2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H135"/>
  <sheetViews>
    <sheetView showGridLines="0" zoomScaleNormal="100" workbookViewId="0">
      <selection activeCell="C60" sqref="C60"/>
    </sheetView>
  </sheetViews>
  <sheetFormatPr defaultColWidth="9.140625" defaultRowHeight="14.25"/>
  <cols>
    <col min="1" max="1" width="5.7109375" style="11" customWidth="1"/>
    <col min="2" max="2" width="10.7109375" style="11" customWidth="1"/>
    <col min="3" max="3" width="90.7109375" style="11" customWidth="1"/>
    <col min="4" max="8" width="22.7109375" style="11" customWidth="1"/>
    <col min="9" max="16384" width="9.140625" style="11"/>
  </cols>
  <sheetData>
    <row r="1" spans="1:8" ht="15" customHeight="1">
      <c r="A1" s="28"/>
    </row>
    <row r="2" spans="1:8" ht="20.100000000000001" customHeight="1">
      <c r="A2" s="28"/>
      <c r="B2" s="32" t="s">
        <v>577</v>
      </c>
    </row>
    <row r="3" spans="1:8" ht="15" customHeight="1">
      <c r="A3" s="28"/>
      <c r="B3" s="44"/>
    </row>
    <row r="4" spans="1:8" ht="15" customHeight="1">
      <c r="A4" s="28"/>
      <c r="B4" s="1314" t="s">
        <v>1005</v>
      </c>
      <c r="C4" s="1315"/>
      <c r="D4" s="41"/>
    </row>
    <row r="5" spans="1:8" ht="15" customHeight="1">
      <c r="A5" s="28"/>
      <c r="B5" s="1316" t="s">
        <v>1006</v>
      </c>
      <c r="C5" s="1315" t="s">
        <v>1008</v>
      </c>
      <c r="D5" s="41"/>
    </row>
    <row r="6" spans="1:8" ht="15" customHeight="1">
      <c r="A6" s="28"/>
      <c r="B6" s="1315"/>
      <c r="C6" s="1315" t="s">
        <v>1007</v>
      </c>
      <c r="D6" s="41"/>
    </row>
    <row r="7" spans="1:8" ht="15" customHeight="1" thickBot="1">
      <c r="A7" s="28"/>
      <c r="B7" s="44"/>
    </row>
    <row r="8" spans="1:8" ht="20.100000000000001" customHeight="1">
      <c r="A8" s="28"/>
      <c r="B8" s="1343"/>
      <c r="C8" s="1344"/>
      <c r="D8" s="1099">
        <v>44196</v>
      </c>
      <c r="E8" s="1099">
        <v>44286</v>
      </c>
      <c r="F8" s="1099">
        <v>44377</v>
      </c>
      <c r="G8" s="1099">
        <v>44469</v>
      </c>
      <c r="H8" s="1100">
        <v>44561</v>
      </c>
    </row>
    <row r="9" spans="1:8" s="67" customFormat="1" ht="15" customHeight="1">
      <c r="A9" s="63"/>
      <c r="B9" s="64"/>
      <c r="C9" s="65" t="s">
        <v>578</v>
      </c>
      <c r="D9" s="65"/>
      <c r="E9" s="65"/>
      <c r="F9" s="65"/>
      <c r="G9" s="65"/>
      <c r="H9" s="66"/>
    </row>
    <row r="10" spans="1:8" s="67" customFormat="1" ht="15" customHeight="1">
      <c r="A10" s="63"/>
      <c r="B10" s="33">
        <v>1</v>
      </c>
      <c r="C10" s="34" t="s">
        <v>579</v>
      </c>
      <c r="D10" s="49">
        <v>2459158879.79</v>
      </c>
      <c r="E10" s="49">
        <v>2439605816.2600002</v>
      </c>
      <c r="F10" s="49">
        <v>2433786197.1700001</v>
      </c>
      <c r="G10" s="49">
        <v>2422868980.6499996</v>
      </c>
      <c r="H10" s="50">
        <v>2497211416.21</v>
      </c>
    </row>
    <row r="11" spans="1:8" s="67" customFormat="1" ht="15" customHeight="1">
      <c r="A11" s="63"/>
      <c r="B11" s="45">
        <v>2</v>
      </c>
      <c r="C11" s="46" t="s">
        <v>580</v>
      </c>
      <c r="D11" s="51">
        <v>2459158879.79</v>
      </c>
      <c r="E11" s="51">
        <v>2439605816.2600002</v>
      </c>
      <c r="F11" s="51">
        <v>2433786197.1700001</v>
      </c>
      <c r="G11" s="51">
        <v>2422868980.6499996</v>
      </c>
      <c r="H11" s="52">
        <v>2497211416.21</v>
      </c>
    </row>
    <row r="12" spans="1:8" s="67" customFormat="1" ht="15" customHeight="1">
      <c r="A12" s="63"/>
      <c r="B12" s="47">
        <v>3</v>
      </c>
      <c r="C12" s="48" t="s">
        <v>581</v>
      </c>
      <c r="D12" s="53">
        <v>2688058402.3299999</v>
      </c>
      <c r="E12" s="53">
        <v>2673376194.3800001</v>
      </c>
      <c r="F12" s="53">
        <v>2433786197.1700001</v>
      </c>
      <c r="G12" s="53">
        <v>2422868980.6499996</v>
      </c>
      <c r="H12" s="54">
        <v>2497211416.21</v>
      </c>
    </row>
    <row r="13" spans="1:8" s="67" customFormat="1" ht="15" customHeight="1">
      <c r="A13" s="63"/>
      <c r="B13" s="64"/>
      <c r="C13" s="65" t="s">
        <v>582</v>
      </c>
      <c r="D13" s="65"/>
      <c r="E13" s="65"/>
      <c r="F13" s="65"/>
      <c r="G13" s="65"/>
      <c r="H13" s="66"/>
    </row>
    <row r="14" spans="1:8" s="67" customFormat="1" ht="15" customHeight="1">
      <c r="A14" s="63"/>
      <c r="B14" s="40">
        <v>4</v>
      </c>
      <c r="C14" s="41" t="s">
        <v>583</v>
      </c>
      <c r="D14" s="77">
        <v>10382396822.99</v>
      </c>
      <c r="E14" s="77">
        <v>10390017193.404585</v>
      </c>
      <c r="F14" s="77">
        <v>10559539070.053425</v>
      </c>
      <c r="G14" s="77">
        <v>10955877788.33</v>
      </c>
      <c r="H14" s="636">
        <v>11578513601.5285</v>
      </c>
    </row>
    <row r="15" spans="1:8" s="67" customFormat="1" ht="15" customHeight="1">
      <c r="A15" s="63"/>
      <c r="B15" s="64"/>
      <c r="C15" s="65" t="s">
        <v>627</v>
      </c>
      <c r="D15" s="65"/>
      <c r="E15" s="65"/>
      <c r="F15" s="65"/>
      <c r="G15" s="65"/>
      <c r="H15" s="66"/>
    </row>
    <row r="16" spans="1:8" s="67" customFormat="1" ht="15" customHeight="1">
      <c r="A16" s="63"/>
      <c r="B16" s="33">
        <v>5</v>
      </c>
      <c r="C16" s="34" t="s">
        <v>786</v>
      </c>
      <c r="D16" s="447">
        <v>0.23685849440320209</v>
      </c>
      <c r="E16" s="447">
        <v>0.23480286614045476</v>
      </c>
      <c r="F16" s="447">
        <v>0.23048223800526993</v>
      </c>
      <c r="G16" s="447">
        <v>0.22114786486855442</v>
      </c>
      <c r="H16" s="637">
        <v>0.2157</v>
      </c>
    </row>
    <row r="17" spans="1:8" s="67" customFormat="1" ht="15" customHeight="1">
      <c r="A17" s="63"/>
      <c r="B17" s="45">
        <v>6</v>
      </c>
      <c r="C17" s="46" t="s">
        <v>584</v>
      </c>
      <c r="D17" s="76">
        <v>0.23685849440320209</v>
      </c>
      <c r="E17" s="76">
        <v>0.23480286614045476</v>
      </c>
      <c r="F17" s="76">
        <v>0.23048223800526993</v>
      </c>
      <c r="G17" s="76">
        <v>0.22114786486855442</v>
      </c>
      <c r="H17" s="79">
        <v>0.2157</v>
      </c>
    </row>
    <row r="18" spans="1:8" s="67" customFormat="1" ht="15" customHeight="1">
      <c r="A18" s="63"/>
      <c r="B18" s="47">
        <v>7</v>
      </c>
      <c r="C18" s="48" t="s">
        <v>585</v>
      </c>
      <c r="D18" s="448">
        <v>0.25890538072844271</v>
      </c>
      <c r="E18" s="448">
        <v>0.25730238406891337</v>
      </c>
      <c r="F18" s="448">
        <v>0.23048223800526993</v>
      </c>
      <c r="G18" s="448">
        <v>0.22114786486855442</v>
      </c>
      <c r="H18" s="638">
        <v>0.2157</v>
      </c>
    </row>
    <row r="19" spans="1:8" s="67" customFormat="1" ht="15" customHeight="1">
      <c r="A19" s="63"/>
      <c r="B19" s="64"/>
      <c r="C19" s="65" t="s">
        <v>785</v>
      </c>
      <c r="D19" s="65"/>
      <c r="E19" s="65"/>
      <c r="F19" s="65"/>
      <c r="G19" s="65"/>
      <c r="H19" s="66"/>
    </row>
    <row r="20" spans="1:8" s="67" customFormat="1" ht="15" customHeight="1">
      <c r="A20" s="63"/>
      <c r="B20" s="33" t="s">
        <v>586</v>
      </c>
      <c r="C20" s="34" t="s">
        <v>1695</v>
      </c>
      <c r="D20" s="510"/>
      <c r="E20" s="510"/>
      <c r="F20" s="937">
        <v>1.7500000000000002E-2</v>
      </c>
      <c r="G20" s="937">
        <v>1.7500000000000002E-2</v>
      </c>
      <c r="H20" s="941">
        <v>1.7500000000000002E-2</v>
      </c>
    </row>
    <row r="21" spans="1:8" s="67" customFormat="1" ht="15" customHeight="1">
      <c r="A21" s="63"/>
      <c r="B21" s="59" t="s">
        <v>587</v>
      </c>
      <c r="C21" s="60" t="s">
        <v>1703</v>
      </c>
      <c r="D21" s="92"/>
      <c r="E21" s="92"/>
      <c r="F21" s="938">
        <v>9.7999999999999997E-3</v>
      </c>
      <c r="G21" s="938">
        <v>9.7999999999999997E-3</v>
      </c>
      <c r="H21" s="941">
        <v>9.7999999999999997E-3</v>
      </c>
    </row>
    <row r="22" spans="1:8" s="67" customFormat="1" ht="15" customHeight="1">
      <c r="A22" s="63"/>
      <c r="B22" s="58" t="s">
        <v>588</v>
      </c>
      <c r="C22" s="60" t="s">
        <v>1704</v>
      </c>
      <c r="D22" s="510"/>
      <c r="E22" s="510"/>
      <c r="F22" s="937">
        <v>1.3100000000000001E-2</v>
      </c>
      <c r="G22" s="937">
        <v>1.3100000000000001E-2</v>
      </c>
      <c r="H22" s="1157">
        <v>1.3100000000000001E-2</v>
      </c>
    </row>
    <row r="23" spans="1:8" s="67" customFormat="1" ht="15" customHeight="1">
      <c r="A23" s="63"/>
      <c r="B23" s="61" t="s">
        <v>589</v>
      </c>
      <c r="C23" s="62" t="s">
        <v>1697</v>
      </c>
      <c r="D23" s="511"/>
      <c r="E23" s="511"/>
      <c r="F23" s="939">
        <v>9.7500000000000003E-2</v>
      </c>
      <c r="G23" s="939">
        <v>9.7500000000000003E-2</v>
      </c>
      <c r="H23" s="638">
        <v>9.7500000000000003E-2</v>
      </c>
    </row>
    <row r="24" spans="1:8" s="67" customFormat="1" ht="15" customHeight="1">
      <c r="A24" s="63"/>
      <c r="B24" s="64"/>
      <c r="C24" s="65" t="s">
        <v>590</v>
      </c>
      <c r="D24" s="65"/>
      <c r="E24" s="65"/>
      <c r="F24" s="65"/>
      <c r="G24" s="65"/>
      <c r="H24" s="66"/>
    </row>
    <row r="25" spans="1:8" s="67" customFormat="1" ht="15" customHeight="1">
      <c r="A25" s="63"/>
      <c r="B25" s="33">
        <v>8</v>
      </c>
      <c r="C25" s="34" t="s">
        <v>591</v>
      </c>
      <c r="D25" s="608">
        <v>2.5000000000000001E-2</v>
      </c>
      <c r="E25" s="608">
        <v>2.5000000000000001E-2</v>
      </c>
      <c r="F25" s="608">
        <v>2.5000000000000001E-2</v>
      </c>
      <c r="G25" s="608">
        <v>2.5000000000000001E-2</v>
      </c>
      <c r="H25" s="609">
        <v>2.5000000000000001E-2</v>
      </c>
    </row>
    <row r="26" spans="1:8" s="67" customFormat="1" ht="15" customHeight="1">
      <c r="A26" s="63"/>
      <c r="B26" s="45" t="s">
        <v>569</v>
      </c>
      <c r="C26" s="55" t="s">
        <v>998</v>
      </c>
      <c r="D26" s="92"/>
      <c r="E26" s="92"/>
      <c r="F26" s="938">
        <v>0</v>
      </c>
      <c r="G26" s="938">
        <v>0</v>
      </c>
      <c r="H26" s="611">
        <v>0</v>
      </c>
    </row>
    <row r="27" spans="1:8" s="67" customFormat="1" ht="15" customHeight="1">
      <c r="A27" s="63"/>
      <c r="B27" s="33">
        <v>9</v>
      </c>
      <c r="C27" s="46" t="s">
        <v>592</v>
      </c>
      <c r="D27" s="608">
        <v>6.3390600000000003E-5</v>
      </c>
      <c r="E27" s="608">
        <v>1.36E-4</v>
      </c>
      <c r="F27" s="935">
        <v>1.7768899700000001E-4</v>
      </c>
      <c r="G27" s="935">
        <v>1.347818827E-4</v>
      </c>
      <c r="H27" s="609">
        <v>1E-4</v>
      </c>
    </row>
    <row r="28" spans="1:8" s="67" customFormat="1" ht="15" customHeight="1">
      <c r="A28" s="63"/>
      <c r="B28" s="33" t="s">
        <v>593</v>
      </c>
      <c r="C28" s="46" t="s">
        <v>999</v>
      </c>
      <c r="D28" s="671"/>
      <c r="E28" s="671"/>
      <c r="F28" s="935">
        <v>0</v>
      </c>
      <c r="G28" s="935">
        <v>0</v>
      </c>
      <c r="H28" s="609">
        <v>0</v>
      </c>
    </row>
    <row r="29" spans="1:8" s="67" customFormat="1" ht="15" customHeight="1">
      <c r="A29" s="63"/>
      <c r="B29" s="33">
        <v>10</v>
      </c>
      <c r="C29" s="46" t="s">
        <v>594</v>
      </c>
      <c r="D29" s="608">
        <v>0</v>
      </c>
      <c r="E29" s="608">
        <v>0</v>
      </c>
      <c r="F29" s="935">
        <v>0</v>
      </c>
      <c r="G29" s="935">
        <v>0</v>
      </c>
      <c r="H29" s="609">
        <v>0</v>
      </c>
    </row>
    <row r="30" spans="1:8" s="67" customFormat="1" ht="15" customHeight="1">
      <c r="A30" s="63"/>
      <c r="B30" s="33" t="s">
        <v>595</v>
      </c>
      <c r="C30" s="48" t="s">
        <v>1698</v>
      </c>
      <c r="D30" s="608">
        <v>7.4999999999999997E-3</v>
      </c>
      <c r="E30" s="608">
        <v>7.4999999999999997E-3</v>
      </c>
      <c r="F30" s="935">
        <v>7.5000000004355602E-3</v>
      </c>
      <c r="G30" s="935">
        <v>7.4999999999999997E-3</v>
      </c>
      <c r="H30" s="609">
        <v>7.4999999999999997E-3</v>
      </c>
    </row>
    <row r="31" spans="1:8" s="67" customFormat="1" ht="15" customHeight="1">
      <c r="A31" s="63"/>
      <c r="B31" s="45">
        <v>11</v>
      </c>
      <c r="C31" s="46" t="s">
        <v>596</v>
      </c>
      <c r="D31" s="610">
        <v>3.2563390600000006E-2</v>
      </c>
      <c r="E31" s="610">
        <v>3.2635999999999998E-2</v>
      </c>
      <c r="F31" s="936">
        <v>3.2677688997801095E-2</v>
      </c>
      <c r="G31" s="936">
        <v>3.2634781882699998E-2</v>
      </c>
      <c r="H31" s="611">
        <v>3.2599999999999997E-2</v>
      </c>
    </row>
    <row r="32" spans="1:8" s="67" customFormat="1" ht="15" customHeight="1">
      <c r="A32" s="63"/>
      <c r="B32" s="33" t="s">
        <v>597</v>
      </c>
      <c r="C32" s="46" t="s">
        <v>1000</v>
      </c>
      <c r="D32" s="671"/>
      <c r="E32" s="671"/>
      <c r="F32" s="935">
        <v>0.13019</v>
      </c>
      <c r="G32" s="935">
        <v>0.13013478188300001</v>
      </c>
      <c r="H32" s="609">
        <v>0.13009999999999999</v>
      </c>
    </row>
    <row r="33" spans="1:8" s="67" customFormat="1" ht="15" customHeight="1">
      <c r="A33" s="63"/>
      <c r="B33" s="40">
        <v>12</v>
      </c>
      <c r="C33" s="41" t="s">
        <v>1003</v>
      </c>
      <c r="D33" s="670"/>
      <c r="E33" s="670"/>
      <c r="F33" s="530">
        <v>1855123456.1300001</v>
      </c>
      <c r="G33" s="530">
        <v>1466420849.7287908</v>
      </c>
      <c r="H33" s="607">
        <v>1486407178.8</v>
      </c>
    </row>
    <row r="34" spans="1:8" s="67" customFormat="1" ht="15" customHeight="1">
      <c r="A34" s="63"/>
      <c r="B34" s="64"/>
      <c r="C34" s="65" t="s">
        <v>540</v>
      </c>
      <c r="D34" s="65"/>
      <c r="E34" s="65"/>
      <c r="F34" s="65"/>
      <c r="G34" s="65"/>
      <c r="H34" s="66"/>
    </row>
    <row r="35" spans="1:8" s="67" customFormat="1" ht="15" customHeight="1">
      <c r="A35" s="63"/>
      <c r="B35" s="33">
        <v>13</v>
      </c>
      <c r="C35" s="34" t="s">
        <v>485</v>
      </c>
      <c r="D35" s="49">
        <v>46668879413.094002</v>
      </c>
      <c r="E35" s="49">
        <v>45592733509.273506</v>
      </c>
      <c r="F35" s="49">
        <v>46469352815.870003</v>
      </c>
      <c r="G35" s="49">
        <v>48377459828.233986</v>
      </c>
      <c r="H35" s="50">
        <v>47763868083.290001</v>
      </c>
    </row>
    <row r="36" spans="1:8" s="67" customFormat="1" ht="15" customHeight="1">
      <c r="A36" s="63"/>
      <c r="B36" s="47">
        <v>14</v>
      </c>
      <c r="C36" s="48" t="s">
        <v>540</v>
      </c>
      <c r="D36" s="448">
        <v>5.2693763182580892E-2</v>
      </c>
      <c r="E36" s="448">
        <v>5.3508654307024325E-2</v>
      </c>
      <c r="F36" s="448">
        <v>5.2374007294670739E-2</v>
      </c>
      <c r="G36" s="448">
        <v>5.0082600228500002E-2</v>
      </c>
      <c r="H36" s="638">
        <v>5.2299999999999999E-2</v>
      </c>
    </row>
    <row r="37" spans="1:8" s="67" customFormat="1" ht="15" customHeight="1">
      <c r="B37" s="64"/>
      <c r="C37" s="65" t="s">
        <v>598</v>
      </c>
      <c r="D37" s="65"/>
      <c r="E37" s="65"/>
      <c r="F37" s="65"/>
      <c r="G37" s="65"/>
      <c r="H37" s="66"/>
    </row>
    <row r="38" spans="1:8" s="68" customFormat="1" ht="15" customHeight="1">
      <c r="B38" s="33" t="s">
        <v>599</v>
      </c>
      <c r="C38" s="34" t="s">
        <v>1699</v>
      </c>
      <c r="D38" s="510"/>
      <c r="E38" s="510"/>
      <c r="F38" s="1158">
        <v>0</v>
      </c>
      <c r="G38" s="1158">
        <v>0</v>
      </c>
      <c r="H38" s="635">
        <v>0</v>
      </c>
    </row>
    <row r="39" spans="1:8" s="68" customFormat="1" ht="15" customHeight="1">
      <c r="B39" s="33" t="s">
        <v>600</v>
      </c>
      <c r="C39" s="46" t="s">
        <v>1696</v>
      </c>
      <c r="D39" s="510"/>
      <c r="E39" s="510"/>
      <c r="F39" s="1158">
        <v>0</v>
      </c>
      <c r="G39" s="1158">
        <v>0</v>
      </c>
      <c r="H39" s="635">
        <v>0</v>
      </c>
    </row>
    <row r="40" spans="1:8" s="68" customFormat="1" ht="15" customHeight="1">
      <c r="B40" s="33" t="s">
        <v>601</v>
      </c>
      <c r="C40" s="46" t="s">
        <v>1700</v>
      </c>
      <c r="D40" s="510"/>
      <c r="E40" s="510"/>
      <c r="F40" s="1158">
        <v>3.1300000000000001E-2</v>
      </c>
      <c r="G40" s="1158">
        <v>3.1300000000000001E-2</v>
      </c>
      <c r="H40" s="635">
        <v>3.1300000000000001E-2</v>
      </c>
    </row>
    <row r="41" spans="1:8" s="68" customFormat="1" ht="15" customHeight="1">
      <c r="B41" s="33" t="s">
        <v>602</v>
      </c>
      <c r="C41" s="46" t="s">
        <v>1701</v>
      </c>
      <c r="D41" s="510"/>
      <c r="E41" s="510"/>
      <c r="F41" s="1158">
        <v>0</v>
      </c>
      <c r="G41" s="1158">
        <v>0</v>
      </c>
      <c r="H41" s="635">
        <v>0</v>
      </c>
    </row>
    <row r="42" spans="1:8" s="68" customFormat="1" ht="15" customHeight="1">
      <c r="B42" s="33" t="s">
        <v>603</v>
      </c>
      <c r="C42" s="46" t="s">
        <v>1702</v>
      </c>
      <c r="D42" s="510"/>
      <c r="E42" s="510"/>
      <c r="F42" s="1158">
        <v>3.1300000000000001E-2</v>
      </c>
      <c r="G42" s="1158">
        <v>3.1300000000000001E-2</v>
      </c>
      <c r="H42" s="635">
        <v>3.1300000000000001E-2</v>
      </c>
    </row>
    <row r="43" spans="1:8" s="67" customFormat="1" ht="15" customHeight="1">
      <c r="A43" s="63"/>
      <c r="B43" s="64"/>
      <c r="C43" s="65" t="s">
        <v>604</v>
      </c>
      <c r="D43" s="65"/>
      <c r="E43" s="65"/>
      <c r="F43" s="65"/>
      <c r="G43" s="65"/>
      <c r="H43" s="66"/>
    </row>
    <row r="44" spans="1:8" s="67" customFormat="1" ht="15" customHeight="1">
      <c r="A44" s="63"/>
      <c r="B44" s="58">
        <v>15</v>
      </c>
      <c r="C44" s="737" t="s">
        <v>605</v>
      </c>
      <c r="D44" s="934">
        <v>5883643926</v>
      </c>
      <c r="E44" s="934">
        <v>6116339883</v>
      </c>
      <c r="F44" s="934">
        <v>6126629569</v>
      </c>
      <c r="G44" s="934">
        <v>6037220385.1099997</v>
      </c>
      <c r="H44" s="940">
        <v>6079679989</v>
      </c>
    </row>
    <row r="45" spans="1:8" s="67" customFormat="1" ht="15" customHeight="1">
      <c r="A45" s="63"/>
      <c r="B45" s="33" t="s">
        <v>606</v>
      </c>
      <c r="C45" s="46" t="s">
        <v>1001</v>
      </c>
      <c r="D45" s="510"/>
      <c r="E45" s="510"/>
      <c r="F45" s="934">
        <v>3992986165</v>
      </c>
      <c r="G45" s="934">
        <v>4035279288</v>
      </c>
      <c r="H45" s="50">
        <v>3977960418.5</v>
      </c>
    </row>
    <row r="46" spans="1:8" s="67" customFormat="1" ht="15" customHeight="1">
      <c r="A46" s="63"/>
      <c r="B46" s="33" t="s">
        <v>607</v>
      </c>
      <c r="C46" s="46" t="s">
        <v>1002</v>
      </c>
      <c r="D46" s="510"/>
      <c r="E46" s="510"/>
      <c r="F46" s="934">
        <v>189727046</v>
      </c>
      <c r="G46" s="934">
        <v>242514248.87</v>
      </c>
      <c r="H46" s="50">
        <v>255150384.75</v>
      </c>
    </row>
    <row r="47" spans="1:8" s="67" customFormat="1" ht="15" customHeight="1">
      <c r="A47" s="63"/>
      <c r="B47" s="33">
        <v>16</v>
      </c>
      <c r="C47" s="46" t="s">
        <v>608</v>
      </c>
      <c r="D47" s="49">
        <v>3666221755</v>
      </c>
      <c r="E47" s="49">
        <v>3739670158</v>
      </c>
      <c r="F47" s="49">
        <v>3803259118</v>
      </c>
      <c r="G47" s="934">
        <v>3792765038.6700001</v>
      </c>
      <c r="H47" s="940">
        <v>3722810034</v>
      </c>
    </row>
    <row r="48" spans="1:8" s="67" customFormat="1" ht="15" customHeight="1">
      <c r="A48" s="63"/>
      <c r="B48" s="40">
        <v>17</v>
      </c>
      <c r="C48" s="41" t="s">
        <v>609</v>
      </c>
      <c r="D48" s="448">
        <v>1.604824890359094</v>
      </c>
      <c r="E48" s="448">
        <v>1.6355292377633268</v>
      </c>
      <c r="F48" s="448">
        <v>1.6108893396203301</v>
      </c>
      <c r="G48" s="1070">
        <v>1.53</v>
      </c>
      <c r="H48" s="959">
        <v>1.5875999999999999</v>
      </c>
    </row>
    <row r="49" spans="1:8" s="67" customFormat="1" ht="15" customHeight="1">
      <c r="A49" s="63"/>
      <c r="B49" s="64"/>
      <c r="C49" s="65" t="s">
        <v>0</v>
      </c>
      <c r="D49" s="65"/>
      <c r="E49" s="65"/>
      <c r="F49" s="65"/>
      <c r="G49" s="65"/>
      <c r="H49" s="66"/>
    </row>
    <row r="50" spans="1:8" s="67" customFormat="1" ht="15" customHeight="1">
      <c r="A50" s="63"/>
      <c r="B50" s="33">
        <v>18</v>
      </c>
      <c r="C50" s="34" t="s">
        <v>610</v>
      </c>
      <c r="D50" s="49">
        <v>41324128924</v>
      </c>
      <c r="E50" s="49">
        <v>42076018635</v>
      </c>
      <c r="F50" s="49">
        <v>43595355310</v>
      </c>
      <c r="G50" s="49">
        <v>43641045592.470001</v>
      </c>
      <c r="H50" s="50">
        <v>44449264715</v>
      </c>
    </row>
    <row r="51" spans="1:8" s="67" customFormat="1" ht="15" customHeight="1">
      <c r="A51" s="63"/>
      <c r="B51" s="33">
        <v>19</v>
      </c>
      <c r="C51" s="46" t="s">
        <v>611</v>
      </c>
      <c r="D51" s="49">
        <v>30594661540</v>
      </c>
      <c r="E51" s="49">
        <v>31025778986</v>
      </c>
      <c r="F51" s="49">
        <v>29665712268</v>
      </c>
      <c r="G51" s="49">
        <v>30017495137.02</v>
      </c>
      <c r="H51" s="50">
        <v>30523335443</v>
      </c>
    </row>
    <row r="52" spans="1:8" s="67" customFormat="1" ht="15" customHeight="1" thickBot="1">
      <c r="A52" s="63"/>
      <c r="B52" s="56">
        <v>20</v>
      </c>
      <c r="C52" s="57" t="s">
        <v>612</v>
      </c>
      <c r="D52" s="1069">
        <v>1.3506973714996684</v>
      </c>
      <c r="E52" s="1069">
        <v>1.3561631652822088</v>
      </c>
      <c r="F52" s="1069">
        <v>1.4695536353942769</v>
      </c>
      <c r="G52" s="1069">
        <v>1.4539</v>
      </c>
      <c r="H52" s="713">
        <v>1.4561999999999999</v>
      </c>
    </row>
    <row r="53" spans="1:8">
      <c r="A53" s="28"/>
    </row>
    <row r="54" spans="1:8">
      <c r="A54" s="28"/>
    </row>
    <row r="55" spans="1:8">
      <c r="A55" s="28"/>
      <c r="H55" s="684"/>
    </row>
    <row r="56" spans="1:8">
      <c r="A56" s="28"/>
      <c r="H56" s="684"/>
    </row>
    <row r="57" spans="1:8">
      <c r="A57" s="28"/>
    </row>
    <row r="58" spans="1:8">
      <c r="A58" s="28"/>
    </row>
    <row r="59" spans="1:8">
      <c r="A59" s="28"/>
    </row>
    <row r="60" spans="1:8">
      <c r="A60" s="28"/>
    </row>
    <row r="61" spans="1:8">
      <c r="A61" s="28"/>
    </row>
    <row r="62" spans="1:8">
      <c r="A62" s="28"/>
    </row>
    <row r="63" spans="1:8">
      <c r="A63" s="28"/>
    </row>
    <row r="64" spans="1:8">
      <c r="A64" s="28"/>
    </row>
    <row r="65" spans="1:1">
      <c r="A65" s="28"/>
    </row>
    <row r="66" spans="1:1">
      <c r="A66" s="28"/>
    </row>
    <row r="67" spans="1:1">
      <c r="A67" s="28"/>
    </row>
    <row r="68" spans="1:1">
      <c r="A68" s="28"/>
    </row>
    <row r="69" spans="1:1">
      <c r="A69" s="28"/>
    </row>
    <row r="70" spans="1:1">
      <c r="A70" s="28"/>
    </row>
    <row r="71" spans="1:1">
      <c r="A71" s="28"/>
    </row>
    <row r="72" spans="1:1">
      <c r="A72" s="28"/>
    </row>
    <row r="73" spans="1:1">
      <c r="A73" s="28"/>
    </row>
    <row r="74" spans="1:1">
      <c r="A74" s="28"/>
    </row>
    <row r="75" spans="1:1">
      <c r="A75" s="28"/>
    </row>
    <row r="76" spans="1:1">
      <c r="A76" s="28"/>
    </row>
    <row r="77" spans="1:1">
      <c r="A77" s="28"/>
    </row>
    <row r="78" spans="1:1">
      <c r="A78" s="28"/>
    </row>
    <row r="79" spans="1:1">
      <c r="A79" s="28"/>
    </row>
    <row r="80" spans="1:1">
      <c r="A80" s="28"/>
    </row>
    <row r="81" spans="1:1">
      <c r="A81" s="28"/>
    </row>
    <row r="82" spans="1:1">
      <c r="A82" s="28"/>
    </row>
    <row r="83" spans="1:1">
      <c r="A83" s="28"/>
    </row>
    <row r="84" spans="1:1">
      <c r="A84" s="28"/>
    </row>
    <row r="85" spans="1:1">
      <c r="A85" s="28"/>
    </row>
    <row r="86" spans="1:1">
      <c r="A86" s="28"/>
    </row>
    <row r="87" spans="1:1">
      <c r="A87" s="28"/>
    </row>
    <row r="88" spans="1:1">
      <c r="A88" s="28"/>
    </row>
    <row r="89" spans="1:1">
      <c r="A89" s="28"/>
    </row>
    <row r="90" spans="1:1">
      <c r="A90" s="28"/>
    </row>
    <row r="91" spans="1:1">
      <c r="A91" s="28"/>
    </row>
    <row r="92" spans="1:1">
      <c r="A92" s="28"/>
    </row>
    <row r="93" spans="1:1">
      <c r="A93" s="28"/>
    </row>
    <row r="94" spans="1:1">
      <c r="A94" s="28"/>
    </row>
    <row r="95" spans="1:1">
      <c r="A95" s="28"/>
    </row>
    <row r="96" spans="1:1">
      <c r="A96" s="28"/>
    </row>
    <row r="97" spans="1:8">
      <c r="A97" s="28"/>
    </row>
    <row r="98" spans="1:8">
      <c r="A98" s="28"/>
    </row>
    <row r="99" spans="1:8">
      <c r="A99" s="28"/>
    </row>
    <row r="100" spans="1:8">
      <c r="A100" s="28"/>
    </row>
    <row r="101" spans="1:8">
      <c r="A101" s="28"/>
    </row>
    <row r="102" spans="1:8">
      <c r="A102" s="28"/>
    </row>
    <row r="103" spans="1:8">
      <c r="A103" s="28"/>
    </row>
    <row r="104" spans="1:8">
      <c r="A104" s="28"/>
    </row>
    <row r="105" spans="1:8">
      <c r="A105" s="28"/>
    </row>
    <row r="106" spans="1:8">
      <c r="A106" s="28"/>
      <c r="B106" s="28"/>
      <c r="C106" s="28"/>
      <c r="D106" s="28"/>
      <c r="E106" s="28"/>
      <c r="F106" s="28"/>
      <c r="G106" s="28"/>
      <c r="H106" s="28"/>
    </row>
    <row r="107" spans="1:8">
      <c r="A107" s="28"/>
      <c r="B107" s="28"/>
      <c r="C107" s="28"/>
      <c r="D107" s="28"/>
      <c r="E107" s="28"/>
      <c r="F107" s="28"/>
      <c r="G107" s="28"/>
      <c r="H107" s="28"/>
    </row>
    <row r="108" spans="1:8">
      <c r="A108" s="28"/>
      <c r="B108" s="28"/>
      <c r="C108" s="28"/>
      <c r="D108" s="28"/>
      <c r="E108" s="28"/>
      <c r="F108" s="28"/>
      <c r="G108" s="28"/>
      <c r="H108" s="28"/>
    </row>
    <row r="109" spans="1:8">
      <c r="A109" s="28"/>
      <c r="B109" s="28"/>
      <c r="C109" s="28"/>
      <c r="D109" s="28"/>
      <c r="E109" s="28"/>
      <c r="F109" s="28"/>
      <c r="G109" s="28"/>
      <c r="H109" s="28"/>
    </row>
    <row r="110" spans="1:8">
      <c r="A110" s="28"/>
      <c r="B110" s="28"/>
      <c r="C110" s="28"/>
      <c r="D110" s="28"/>
      <c r="E110" s="28"/>
      <c r="F110" s="28"/>
      <c r="G110" s="28"/>
      <c r="H110" s="28"/>
    </row>
    <row r="111" spans="1:8">
      <c r="A111" s="28"/>
      <c r="B111" s="28"/>
      <c r="C111" s="28"/>
      <c r="D111" s="28"/>
      <c r="E111" s="28"/>
      <c r="F111" s="28"/>
      <c r="G111" s="28"/>
      <c r="H111" s="28"/>
    </row>
    <row r="112" spans="1:8">
      <c r="A112" s="28"/>
      <c r="B112" s="28"/>
      <c r="C112" s="28"/>
      <c r="D112" s="28"/>
      <c r="E112" s="28"/>
      <c r="F112" s="28"/>
      <c r="G112" s="28"/>
      <c r="H112" s="28"/>
    </row>
    <row r="113" spans="1:8">
      <c r="A113" s="28"/>
      <c r="B113" s="28"/>
      <c r="C113" s="28"/>
      <c r="D113" s="28"/>
      <c r="E113" s="28"/>
      <c r="F113" s="28"/>
      <c r="G113" s="28"/>
      <c r="H113" s="28"/>
    </row>
    <row r="114" spans="1:8">
      <c r="A114" s="28"/>
      <c r="B114" s="28"/>
      <c r="C114" s="28"/>
      <c r="D114" s="28"/>
      <c r="E114" s="28"/>
      <c r="F114" s="28"/>
      <c r="G114" s="28"/>
      <c r="H114" s="28"/>
    </row>
    <row r="115" spans="1:8">
      <c r="A115" s="28"/>
      <c r="B115" s="28"/>
      <c r="C115" s="28"/>
      <c r="D115" s="28"/>
      <c r="E115" s="28"/>
      <c r="F115" s="28"/>
      <c r="G115" s="28"/>
      <c r="H115" s="28"/>
    </row>
    <row r="116" spans="1:8">
      <c r="A116" s="28"/>
      <c r="B116" s="28"/>
      <c r="C116" s="28"/>
      <c r="D116" s="28"/>
      <c r="E116" s="28"/>
      <c r="F116" s="28"/>
      <c r="G116" s="28"/>
      <c r="H116" s="28"/>
    </row>
    <row r="117" spans="1:8">
      <c r="A117" s="28"/>
      <c r="B117" s="28"/>
      <c r="C117" s="28"/>
      <c r="D117" s="28"/>
      <c r="E117" s="28"/>
      <c r="F117" s="28"/>
      <c r="G117" s="28"/>
      <c r="H117" s="28"/>
    </row>
    <row r="118" spans="1:8">
      <c r="A118" s="28"/>
      <c r="B118" s="28"/>
      <c r="C118" s="28"/>
      <c r="D118" s="28"/>
      <c r="E118" s="28"/>
      <c r="F118" s="28"/>
      <c r="G118" s="28"/>
      <c r="H118" s="28"/>
    </row>
    <row r="119" spans="1:8">
      <c r="A119" s="28"/>
      <c r="B119" s="28"/>
      <c r="C119" s="28"/>
      <c r="D119" s="28"/>
      <c r="E119" s="28"/>
      <c r="F119" s="28"/>
      <c r="G119" s="28"/>
      <c r="H119" s="28"/>
    </row>
    <row r="120" spans="1:8">
      <c r="A120" s="28"/>
      <c r="B120" s="28"/>
      <c r="C120" s="28"/>
      <c r="D120" s="28"/>
      <c r="E120" s="28"/>
      <c r="F120" s="28"/>
      <c r="G120" s="28"/>
      <c r="H120" s="28"/>
    </row>
    <row r="121" spans="1:8">
      <c r="A121" s="28"/>
      <c r="B121" s="28"/>
      <c r="C121" s="28"/>
      <c r="D121" s="28"/>
      <c r="E121" s="28"/>
      <c r="F121" s="28"/>
      <c r="G121" s="28"/>
      <c r="H121" s="28"/>
    </row>
    <row r="122" spans="1:8">
      <c r="A122" s="28"/>
      <c r="B122" s="28"/>
      <c r="C122" s="28"/>
      <c r="D122" s="28"/>
      <c r="E122" s="28"/>
      <c r="F122" s="28"/>
      <c r="G122" s="28"/>
      <c r="H122" s="28"/>
    </row>
    <row r="123" spans="1:8">
      <c r="A123" s="28"/>
      <c r="B123" s="28"/>
      <c r="C123" s="28"/>
      <c r="D123" s="28"/>
      <c r="E123" s="28"/>
      <c r="F123" s="28"/>
      <c r="G123" s="28"/>
      <c r="H123" s="28"/>
    </row>
    <row r="124" spans="1:8">
      <c r="A124" s="28"/>
      <c r="B124" s="28"/>
      <c r="C124" s="28"/>
      <c r="D124" s="28"/>
      <c r="E124" s="28"/>
      <c r="F124" s="28"/>
      <c r="G124" s="28"/>
      <c r="H124" s="28"/>
    </row>
    <row r="125" spans="1:8">
      <c r="A125" s="28"/>
      <c r="B125" s="28"/>
      <c r="C125" s="28"/>
      <c r="D125" s="28"/>
      <c r="E125" s="28"/>
      <c r="F125" s="28"/>
      <c r="G125" s="28"/>
      <c r="H125" s="28"/>
    </row>
    <row r="126" spans="1:8">
      <c r="A126" s="28"/>
      <c r="B126" s="28"/>
      <c r="C126" s="28"/>
      <c r="D126" s="28"/>
      <c r="E126" s="28"/>
      <c r="F126" s="28"/>
      <c r="G126" s="28"/>
      <c r="H126" s="28"/>
    </row>
    <row r="127" spans="1:8">
      <c r="A127" s="28"/>
      <c r="B127" s="28"/>
      <c r="C127" s="28"/>
      <c r="D127" s="28"/>
      <c r="E127" s="28"/>
      <c r="F127" s="28"/>
      <c r="G127" s="28"/>
      <c r="H127" s="28"/>
    </row>
    <row r="128" spans="1:8">
      <c r="A128" s="28"/>
      <c r="B128" s="28"/>
      <c r="C128" s="28"/>
      <c r="D128" s="28"/>
      <c r="E128" s="28"/>
      <c r="F128" s="28"/>
      <c r="G128" s="28"/>
      <c r="H128" s="28"/>
    </row>
    <row r="129" spans="1:8">
      <c r="A129" s="28"/>
      <c r="B129" s="28"/>
      <c r="C129" s="28"/>
      <c r="D129" s="28"/>
      <c r="E129" s="28"/>
      <c r="F129" s="28"/>
      <c r="G129" s="28"/>
      <c r="H129" s="28"/>
    </row>
    <row r="130" spans="1:8">
      <c r="A130" s="28"/>
      <c r="B130" s="28"/>
      <c r="C130" s="28"/>
      <c r="D130" s="28"/>
      <c r="E130" s="28"/>
      <c r="F130" s="28"/>
      <c r="G130" s="28"/>
      <c r="H130" s="28"/>
    </row>
    <row r="131" spans="1:8">
      <c r="A131" s="28"/>
      <c r="B131" s="28"/>
      <c r="C131" s="28"/>
      <c r="D131" s="28"/>
      <c r="E131" s="28"/>
      <c r="F131" s="28"/>
      <c r="G131" s="28"/>
      <c r="H131" s="28"/>
    </row>
    <row r="132" spans="1:8">
      <c r="A132" s="28"/>
      <c r="B132" s="28"/>
      <c r="C132" s="28"/>
      <c r="D132" s="28"/>
      <c r="E132" s="28"/>
      <c r="F132" s="28"/>
      <c r="G132" s="28"/>
      <c r="H132" s="28"/>
    </row>
    <row r="133" spans="1:8">
      <c r="A133" s="28"/>
      <c r="B133" s="28"/>
      <c r="C133" s="28"/>
      <c r="D133" s="28"/>
      <c r="E133" s="28"/>
      <c r="F133" s="28"/>
      <c r="G133" s="28"/>
      <c r="H133" s="28"/>
    </row>
    <row r="134" spans="1:8">
      <c r="A134" s="28"/>
      <c r="B134" s="28"/>
      <c r="C134" s="28"/>
      <c r="D134" s="28"/>
      <c r="E134" s="28"/>
      <c r="F134" s="28"/>
      <c r="G134" s="28"/>
      <c r="H134" s="28"/>
    </row>
    <row r="135" spans="1:8">
      <c r="A135" s="28"/>
      <c r="B135" s="28"/>
      <c r="C135" s="28"/>
      <c r="D135" s="28"/>
      <c r="E135" s="28"/>
      <c r="F135" s="28"/>
      <c r="G135" s="28"/>
      <c r="H135" s="28"/>
    </row>
  </sheetData>
  <mergeCells count="1">
    <mergeCell ref="B8:C8"/>
  </mergeCells>
  <pageMargins left="0.7" right="0.7" top="0.75" bottom="0.75" header="0.3" footer="0.3"/>
  <pageSetup paperSize="9" orientation="landscape" verticalDpi="1200" r:id="rId1"/>
  <headerFooter>
    <oddHeader>&amp;CEN
Annex 1</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5">
    <pageSetUpPr fitToPage="1"/>
  </sheetPr>
  <dimension ref="B1:N14"/>
  <sheetViews>
    <sheetView showGridLines="0" zoomScaleNormal="100" workbookViewId="0">
      <selection activeCell="F54" sqref="F54"/>
    </sheetView>
  </sheetViews>
  <sheetFormatPr defaultColWidth="9.140625" defaultRowHeight="14.25"/>
  <cols>
    <col min="1" max="1" width="5.7109375" style="11" customWidth="1"/>
    <col min="2" max="2" width="10.7109375" style="11" customWidth="1"/>
    <col min="3" max="3" width="30.7109375" style="11" customWidth="1"/>
    <col min="4" max="9" width="20.7109375" style="11" customWidth="1"/>
    <col min="10" max="10" width="9.140625" style="11" customWidth="1"/>
    <col min="11" max="16384" width="9.140625" style="11"/>
  </cols>
  <sheetData>
    <row r="1" spans="2:14" ht="15" customHeight="1"/>
    <row r="2" spans="2:14" ht="20.100000000000001" customHeight="1">
      <c r="B2" s="238" t="s">
        <v>820</v>
      </c>
    </row>
    <row r="3" spans="2:14" ht="15" customHeight="1" thickBot="1">
      <c r="B3" s="252"/>
    </row>
    <row r="4" spans="2:14" s="67" customFormat="1" ht="20.100000000000001" customHeight="1">
      <c r="B4" s="1260"/>
      <c r="C4" s="1257"/>
      <c r="D4" s="1366" t="s">
        <v>1479</v>
      </c>
      <c r="E4" s="1366"/>
      <c r="F4" s="1366"/>
      <c r="G4" s="1366"/>
      <c r="H4" s="1366"/>
      <c r="I4" s="1367"/>
      <c r="K4" s="1303"/>
      <c r="L4" s="1303"/>
      <c r="M4" s="1303"/>
      <c r="N4" s="1303"/>
    </row>
    <row r="5" spans="2:14" s="1307" customFormat="1" ht="20.100000000000001" customHeight="1">
      <c r="B5" s="1304"/>
      <c r="C5" s="1305"/>
      <c r="D5" s="1305" t="s">
        <v>1480</v>
      </c>
      <c r="E5" s="1305" t="s">
        <v>1481</v>
      </c>
      <c r="F5" s="1305" t="s">
        <v>1482</v>
      </c>
      <c r="G5" s="1305" t="s">
        <v>1483</v>
      </c>
      <c r="H5" s="1305" t="s">
        <v>1484</v>
      </c>
      <c r="I5" s="1306" t="s">
        <v>25</v>
      </c>
      <c r="J5" s="728"/>
      <c r="K5" s="728"/>
      <c r="L5" s="728"/>
      <c r="M5" s="728"/>
      <c r="N5" s="728"/>
    </row>
    <row r="6" spans="2:14">
      <c r="B6" s="33">
        <v>1</v>
      </c>
      <c r="C6" s="131" t="s">
        <v>175</v>
      </c>
      <c r="D6" s="1318">
        <v>0</v>
      </c>
      <c r="E6" s="943">
        <v>159521741.81735399</v>
      </c>
      <c r="F6" s="943">
        <v>1331103898.9984801</v>
      </c>
      <c r="G6" s="943">
        <v>35277033782.2827</v>
      </c>
      <c r="H6" s="1318">
        <v>0</v>
      </c>
      <c r="I6" s="963">
        <v>36767659423.098503</v>
      </c>
    </row>
    <row r="7" spans="2:14">
      <c r="B7" s="135">
        <v>2</v>
      </c>
      <c r="C7" s="104" t="s">
        <v>819</v>
      </c>
      <c r="D7" s="1320">
        <v>0</v>
      </c>
      <c r="E7" s="1001">
        <v>1382050553.9300001</v>
      </c>
      <c r="F7" s="1001">
        <v>4109221179.4299998</v>
      </c>
      <c r="G7" s="1001">
        <v>1837685511.8299999</v>
      </c>
      <c r="H7" s="1319">
        <v>0</v>
      </c>
      <c r="I7" s="1002">
        <v>7328957245.1899996</v>
      </c>
    </row>
    <row r="8" spans="2:14" ht="15" thickBot="1">
      <c r="B8" s="36">
        <v>3</v>
      </c>
      <c r="C8" s="37" t="s">
        <v>25</v>
      </c>
      <c r="D8" s="1000">
        <v>0</v>
      </c>
      <c r="E8" s="729">
        <v>1541572295.74735</v>
      </c>
      <c r="F8" s="347">
        <v>5440325078.4284801</v>
      </c>
      <c r="G8" s="729">
        <v>37114719294.112701</v>
      </c>
      <c r="H8" s="1000">
        <v>0</v>
      </c>
      <c r="I8" s="348">
        <v>44096616668.288498</v>
      </c>
    </row>
    <row r="9" spans="2:14">
      <c r="B9" s="90"/>
      <c r="C9" s="90"/>
      <c r="D9" s="90"/>
      <c r="E9" s="90"/>
      <c r="F9" s="90"/>
      <c r="G9" s="90"/>
      <c r="H9" s="90"/>
      <c r="I9" s="90"/>
    </row>
    <row r="10" spans="2:14">
      <c r="H10" s="297"/>
      <c r="I10" s="297"/>
    </row>
    <row r="11" spans="2:14">
      <c r="H11" s="297"/>
      <c r="I11" s="297"/>
    </row>
    <row r="12" spans="2:14">
      <c r="H12" s="297"/>
      <c r="I12" s="297"/>
    </row>
    <row r="13" spans="2:14">
      <c r="H13" s="297"/>
      <c r="I13" s="297"/>
    </row>
    <row r="14" spans="2:14">
      <c r="H14" s="297"/>
      <c r="I14" s="297"/>
    </row>
  </sheetData>
  <mergeCells count="1">
    <mergeCell ref="D4:I4"/>
  </mergeCells>
  <pageMargins left="0.70866141732283472" right="0.70866141732283472" top="0.74803149606299213" bottom="0.74803149606299213" header="0.31496062992125984" footer="0.31496062992125984"/>
  <pageSetup paperSize="9" scale="76" orientation="landscape" r:id="rId1"/>
  <headerFooter>
    <oddHeader>&amp;CEN
Annex XV</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6"/>
  <dimension ref="B1:K63"/>
  <sheetViews>
    <sheetView showGridLines="0" zoomScaleNormal="100" workbookViewId="0">
      <selection activeCell="H54" sqref="H54"/>
    </sheetView>
  </sheetViews>
  <sheetFormatPr defaultColWidth="9.140625" defaultRowHeight="14.25"/>
  <cols>
    <col min="1" max="1" width="5.7109375" style="11" customWidth="1"/>
    <col min="2" max="2" width="10.7109375" style="11" customWidth="1"/>
    <col min="3" max="3" width="35.7109375" style="11" customWidth="1"/>
    <col min="4" max="11" width="25.7109375" style="11" customWidth="1"/>
    <col min="12" max="16384" width="9.140625" style="11"/>
  </cols>
  <sheetData>
    <row r="1" spans="2:11" ht="15" customHeight="1">
      <c r="F1" s="1"/>
    </row>
    <row r="2" spans="2:11" ht="20.100000000000001" customHeight="1">
      <c r="B2" s="32" t="s">
        <v>280</v>
      </c>
      <c r="C2" s="32"/>
      <c r="D2" s="32"/>
      <c r="E2" s="32"/>
      <c r="F2" s="32"/>
      <c r="G2" s="32"/>
      <c r="H2" s="301"/>
      <c r="I2" s="301"/>
      <c r="J2" s="302"/>
      <c r="K2" s="302"/>
    </row>
    <row r="3" spans="2:11" s="253" customFormat="1" ht="15" customHeight="1" thickBot="1">
      <c r="C3" s="303"/>
      <c r="D3" s="1"/>
      <c r="E3" s="1"/>
      <c r="F3" s="1"/>
      <c r="G3" s="1"/>
      <c r="H3" s="1"/>
      <c r="I3" s="1"/>
      <c r="J3" s="1"/>
      <c r="K3" s="1"/>
    </row>
    <row r="4" spans="2:11" s="1" customFormat="1" ht="39.950000000000003" customHeight="1">
      <c r="B4" s="1400"/>
      <c r="C4" s="1366"/>
      <c r="D4" s="1366" t="s">
        <v>1709</v>
      </c>
      <c r="E4" s="1366"/>
      <c r="F4" s="1366"/>
      <c r="G4" s="1366"/>
      <c r="H4" s="1339" t="s">
        <v>161</v>
      </c>
      <c r="I4" s="1339"/>
      <c r="J4" s="1339" t="s">
        <v>281</v>
      </c>
      <c r="K4" s="1361"/>
    </row>
    <row r="5" spans="2:11" s="1" customFormat="1" ht="39.950000000000003" customHeight="1">
      <c r="B5" s="1401"/>
      <c r="C5" s="1393"/>
      <c r="D5" s="1393" t="s">
        <v>282</v>
      </c>
      <c r="E5" s="1342" t="s">
        <v>283</v>
      </c>
      <c r="F5" s="1342"/>
      <c r="G5" s="1342"/>
      <c r="H5" s="1342" t="s">
        <v>284</v>
      </c>
      <c r="I5" s="1342" t="s">
        <v>285</v>
      </c>
      <c r="J5" s="452"/>
      <c r="K5" s="1362" t="s">
        <v>286</v>
      </c>
    </row>
    <row r="6" spans="2:11" s="1" customFormat="1" ht="39.950000000000003" customHeight="1">
      <c r="B6" s="454"/>
      <c r="C6" s="453"/>
      <c r="D6" s="1393"/>
      <c r="E6" s="452"/>
      <c r="F6" s="452" t="s">
        <v>287</v>
      </c>
      <c r="G6" s="452" t="s">
        <v>288</v>
      </c>
      <c r="H6" s="1342"/>
      <c r="I6" s="1342"/>
      <c r="J6" s="452"/>
      <c r="K6" s="1362"/>
    </row>
    <row r="7" spans="2:11" s="1" customFormat="1" ht="30" customHeight="1">
      <c r="B7" s="305" t="s">
        <v>173</v>
      </c>
      <c r="C7" s="150" t="s">
        <v>174</v>
      </c>
      <c r="D7" s="528"/>
      <c r="E7" s="528"/>
      <c r="F7" s="528"/>
      <c r="G7" s="528"/>
      <c r="H7" s="528"/>
      <c r="I7" s="528"/>
      <c r="J7" s="528"/>
      <c r="K7" s="508"/>
    </row>
    <row r="8" spans="2:11" s="1" customFormat="1" ht="15" customHeight="1">
      <c r="B8" s="306" t="s">
        <v>89</v>
      </c>
      <c r="C8" s="279" t="s">
        <v>175</v>
      </c>
      <c r="D8" s="529">
        <v>137930490.69029999</v>
      </c>
      <c r="E8" s="529">
        <v>70244552.140000001</v>
      </c>
      <c r="F8" s="529">
        <v>70244552.140000001</v>
      </c>
      <c r="G8" s="529">
        <v>70244552.140000001</v>
      </c>
      <c r="H8" s="529">
        <v>-206336.58</v>
      </c>
      <c r="I8" s="529">
        <v>-5461370.0199999996</v>
      </c>
      <c r="J8" s="529">
        <v>194755724.60730001</v>
      </c>
      <c r="K8" s="534">
        <v>64671694.467</v>
      </c>
    </row>
    <row r="9" spans="2:11" s="1" customFormat="1" ht="15" customHeight="1">
      <c r="B9" s="307" t="s">
        <v>176</v>
      </c>
      <c r="C9" s="304" t="s">
        <v>289</v>
      </c>
      <c r="D9" s="535"/>
      <c r="E9" s="535"/>
      <c r="F9" s="535"/>
      <c r="G9" s="535"/>
      <c r="H9" s="535"/>
      <c r="I9" s="535"/>
      <c r="J9" s="535"/>
      <c r="K9" s="536"/>
    </row>
    <row r="10" spans="2:11" s="1" customFormat="1" ht="15" customHeight="1">
      <c r="B10" s="307" t="s">
        <v>90</v>
      </c>
      <c r="C10" s="304" t="s">
        <v>290</v>
      </c>
      <c r="D10" s="535"/>
      <c r="E10" s="535"/>
      <c r="F10" s="535"/>
      <c r="G10" s="535"/>
      <c r="H10" s="535"/>
      <c r="I10" s="535"/>
      <c r="J10" s="535"/>
      <c r="K10" s="536"/>
    </row>
    <row r="11" spans="2:11" s="1" customFormat="1" ht="15" customHeight="1">
      <c r="B11" s="307" t="s">
        <v>91</v>
      </c>
      <c r="C11" s="304" t="s">
        <v>291</v>
      </c>
      <c r="D11" s="535"/>
      <c r="E11" s="535"/>
      <c r="F11" s="535"/>
      <c r="G11" s="535"/>
      <c r="H11" s="535"/>
      <c r="I11" s="535"/>
      <c r="J11" s="535"/>
      <c r="K11" s="536"/>
    </row>
    <row r="12" spans="2:11" s="1" customFormat="1" ht="15" customHeight="1">
      <c r="B12" s="307" t="s">
        <v>92</v>
      </c>
      <c r="C12" s="304" t="s">
        <v>292</v>
      </c>
      <c r="D12" s="535"/>
      <c r="E12" s="535"/>
      <c r="F12" s="535"/>
      <c r="G12" s="535"/>
      <c r="H12" s="535"/>
      <c r="I12" s="535"/>
      <c r="J12" s="535"/>
      <c r="K12" s="536"/>
    </row>
    <row r="13" spans="2:11" s="1" customFormat="1" ht="15" customHeight="1">
      <c r="B13" s="307" t="s">
        <v>93</v>
      </c>
      <c r="C13" s="304" t="s">
        <v>293</v>
      </c>
      <c r="D13" s="535">
        <v>103811.83</v>
      </c>
      <c r="E13" s="535">
        <v>269940.46999999997</v>
      </c>
      <c r="F13" s="535">
        <v>269940.46999999997</v>
      </c>
      <c r="G13" s="535">
        <v>269940.46999999997</v>
      </c>
      <c r="H13" s="535">
        <v>-1.03</v>
      </c>
      <c r="I13" s="535"/>
      <c r="J13" s="535">
        <v>373751.27</v>
      </c>
      <c r="K13" s="536">
        <v>269940.46999999997</v>
      </c>
    </row>
    <row r="14" spans="2:11" s="1" customFormat="1" ht="15" customHeight="1">
      <c r="B14" s="307" t="s">
        <v>96</v>
      </c>
      <c r="C14" s="304" t="s">
        <v>294</v>
      </c>
      <c r="D14" s="535">
        <v>137826678.8603</v>
      </c>
      <c r="E14" s="535">
        <v>69974611.670000002</v>
      </c>
      <c r="F14" s="535">
        <v>69974611.670000002</v>
      </c>
      <c r="G14" s="535">
        <v>69974611.670000002</v>
      </c>
      <c r="H14" s="535">
        <v>-206335.55</v>
      </c>
      <c r="I14" s="535">
        <v>-5461370.0199999996</v>
      </c>
      <c r="J14" s="535">
        <v>194381973.3373</v>
      </c>
      <c r="K14" s="536">
        <v>64401753.997000001</v>
      </c>
    </row>
    <row r="15" spans="2:11" s="1" customFormat="1" ht="15" customHeight="1">
      <c r="B15" s="306" t="s">
        <v>94</v>
      </c>
      <c r="C15" s="279" t="s">
        <v>819</v>
      </c>
      <c r="D15" s="529"/>
      <c r="E15" s="529"/>
      <c r="F15" s="529"/>
      <c r="G15" s="529"/>
      <c r="H15" s="529"/>
      <c r="I15" s="529"/>
      <c r="J15" s="529"/>
      <c r="K15" s="534"/>
    </row>
    <row r="16" spans="2:11" s="1" customFormat="1" ht="15" customHeight="1">
      <c r="B16" s="308" t="s">
        <v>95</v>
      </c>
      <c r="C16" s="277" t="s">
        <v>295</v>
      </c>
      <c r="D16" s="530"/>
      <c r="E16" s="530"/>
      <c r="F16" s="530"/>
      <c r="G16" s="530"/>
      <c r="H16" s="530"/>
      <c r="I16" s="530"/>
      <c r="J16" s="530"/>
      <c r="K16" s="1012"/>
    </row>
    <row r="17" spans="2:11" s="1" customFormat="1" ht="15" customHeight="1" thickBot="1">
      <c r="B17" s="36">
        <v>100</v>
      </c>
      <c r="C17" s="37" t="s">
        <v>25</v>
      </c>
      <c r="D17" s="517">
        <v>137930490.69029999</v>
      </c>
      <c r="E17" s="517">
        <v>70244552.140000001</v>
      </c>
      <c r="F17" s="517">
        <v>70244552.140000001</v>
      </c>
      <c r="G17" s="517">
        <v>70244552.140000001</v>
      </c>
      <c r="H17" s="517">
        <v>-206336.58</v>
      </c>
      <c r="I17" s="517">
        <v>-5461370.0199999996</v>
      </c>
      <c r="J17" s="517">
        <v>194755724.60730001</v>
      </c>
      <c r="K17" s="519">
        <v>64671694.467</v>
      </c>
    </row>
    <row r="18" spans="2:11" s="1" customFormat="1" ht="12.75">
      <c r="B18" s="309"/>
      <c r="C18" s="309"/>
      <c r="D18" s="253"/>
      <c r="E18" s="253"/>
      <c r="F18" s="303"/>
      <c r="G18" s="253"/>
      <c r="H18" s="253"/>
      <c r="I18" s="253"/>
      <c r="J18" s="303"/>
      <c r="K18" s="303"/>
    </row>
    <row r="19" spans="2:11" ht="15">
      <c r="B19" s="301"/>
      <c r="C19" s="302"/>
      <c r="D19" s="301"/>
      <c r="E19" s="301"/>
      <c r="F19" s="302"/>
      <c r="G19" s="301"/>
      <c r="H19" s="301"/>
      <c r="I19" s="301"/>
      <c r="J19" s="302"/>
      <c r="K19" s="302"/>
    </row>
    <row r="20" spans="2:11" ht="15">
      <c r="B20" s="310"/>
      <c r="C20" s="310"/>
      <c r="D20" s="301"/>
      <c r="E20" s="301"/>
      <c r="F20" s="302"/>
      <c r="G20" s="301"/>
      <c r="H20" s="301"/>
      <c r="I20" s="301"/>
      <c r="J20" s="302"/>
      <c r="K20" s="302"/>
    </row>
    <row r="21" spans="2:11">
      <c r="B21" s="311"/>
      <c r="C21" s="311"/>
      <c r="D21" s="311"/>
      <c r="E21" s="311"/>
      <c r="F21" s="311"/>
      <c r="G21" s="311"/>
      <c r="H21" s="311"/>
      <c r="I21" s="311"/>
      <c r="J21" s="311"/>
      <c r="K21" s="311"/>
    </row>
    <row r="22" spans="2:11">
      <c r="B22" s="312"/>
      <c r="C22" s="312"/>
      <c r="D22" s="312"/>
      <c r="E22" s="312"/>
      <c r="F22" s="312"/>
      <c r="G22" s="312"/>
      <c r="H22" s="312"/>
      <c r="I22" s="312"/>
      <c r="J22" s="312"/>
      <c r="K22" s="312"/>
    </row>
    <row r="23" spans="2:11">
      <c r="B23" s="311"/>
      <c r="C23" s="311"/>
      <c r="D23" s="311"/>
      <c r="E23" s="311"/>
      <c r="F23" s="311"/>
      <c r="G23" s="311"/>
      <c r="H23" s="311"/>
      <c r="I23" s="311"/>
      <c r="J23" s="311"/>
      <c r="K23" s="311"/>
    </row>
    <row r="24" spans="2:11">
      <c r="B24" s="311"/>
      <c r="C24" s="311"/>
      <c r="D24" s="311"/>
      <c r="E24" s="311"/>
      <c r="F24" s="311"/>
      <c r="G24" s="311"/>
      <c r="H24" s="311"/>
      <c r="I24" s="311"/>
      <c r="J24" s="311"/>
      <c r="K24" s="311"/>
    </row>
    <row r="25" spans="2:11">
      <c r="B25" s="311"/>
      <c r="C25" s="311"/>
      <c r="D25" s="311"/>
      <c r="E25" s="311"/>
      <c r="F25" s="311"/>
      <c r="G25" s="311"/>
      <c r="H25" s="311"/>
      <c r="I25" s="311"/>
      <c r="J25" s="311"/>
      <c r="K25" s="311"/>
    </row>
    <row r="26" spans="2:11">
      <c r="B26" s="311"/>
      <c r="C26" s="311"/>
      <c r="D26" s="311"/>
      <c r="E26" s="311"/>
      <c r="F26" s="311"/>
      <c r="G26" s="311"/>
      <c r="H26" s="311"/>
      <c r="I26" s="311"/>
      <c r="J26" s="311"/>
      <c r="K26" s="311"/>
    </row>
    <row r="27" spans="2:11">
      <c r="B27" s="311"/>
      <c r="C27" s="311"/>
      <c r="D27" s="311"/>
      <c r="E27" s="311"/>
      <c r="F27" s="311"/>
      <c r="G27" s="311"/>
      <c r="H27" s="311"/>
      <c r="I27" s="311"/>
      <c r="J27" s="311"/>
      <c r="K27" s="311"/>
    </row>
    <row r="28" spans="2:11">
      <c r="B28" s="311"/>
      <c r="C28" s="311"/>
      <c r="D28" s="311"/>
      <c r="E28" s="311"/>
      <c r="F28" s="311"/>
      <c r="G28" s="311"/>
      <c r="H28" s="311"/>
      <c r="I28" s="311"/>
      <c r="J28" s="311"/>
      <c r="K28" s="311"/>
    </row>
    <row r="29" spans="2:11" ht="15">
      <c r="B29" s="301"/>
      <c r="C29" s="302"/>
      <c r="D29" s="301"/>
      <c r="E29" s="301"/>
      <c r="F29" s="302"/>
      <c r="G29" s="301"/>
      <c r="H29" s="301"/>
      <c r="I29" s="301"/>
      <c r="J29" s="302"/>
      <c r="K29" s="302"/>
    </row>
    <row r="30" spans="2:11" ht="15">
      <c r="B30" s="310"/>
      <c r="C30" s="310"/>
      <c r="D30" s="301"/>
      <c r="E30" s="301"/>
      <c r="F30" s="302"/>
      <c r="G30" s="301"/>
      <c r="H30" s="301"/>
      <c r="I30" s="301"/>
      <c r="J30" s="302"/>
      <c r="K30" s="302"/>
    </row>
    <row r="31" spans="2:11">
      <c r="B31" s="311"/>
      <c r="C31" s="311"/>
      <c r="D31" s="311"/>
      <c r="E31" s="311"/>
      <c r="F31" s="311"/>
      <c r="G31" s="311"/>
      <c r="H31" s="311"/>
      <c r="I31" s="311"/>
      <c r="J31" s="311"/>
      <c r="K31" s="311"/>
    </row>
    <row r="32" spans="2:11">
      <c r="B32" s="313"/>
      <c r="C32" s="313"/>
      <c r="D32" s="313"/>
      <c r="E32" s="313"/>
      <c r="F32" s="313"/>
      <c r="G32" s="313"/>
      <c r="H32" s="313"/>
      <c r="I32" s="313"/>
      <c r="J32" s="313"/>
      <c r="K32" s="313"/>
    </row>
    <row r="33" spans="2:11">
      <c r="B33" s="313"/>
      <c r="C33" s="313"/>
      <c r="D33" s="313"/>
      <c r="E33" s="313"/>
      <c r="F33" s="313"/>
      <c r="G33" s="313"/>
      <c r="H33" s="313"/>
      <c r="I33" s="313"/>
      <c r="J33" s="313"/>
      <c r="K33" s="313"/>
    </row>
    <row r="34" spans="2:11">
      <c r="B34" s="313"/>
      <c r="C34" s="313"/>
      <c r="D34" s="313"/>
      <c r="E34" s="313"/>
      <c r="F34" s="313"/>
      <c r="G34" s="313"/>
      <c r="H34" s="313"/>
      <c r="I34" s="313"/>
      <c r="J34" s="313"/>
      <c r="K34" s="313"/>
    </row>
    <row r="35" spans="2:11">
      <c r="B35" s="313"/>
      <c r="C35" s="313"/>
      <c r="D35" s="313"/>
      <c r="E35" s="313"/>
      <c r="F35" s="313"/>
      <c r="G35" s="313"/>
      <c r="H35" s="313"/>
      <c r="I35" s="313"/>
      <c r="J35" s="313"/>
      <c r="K35" s="313"/>
    </row>
    <row r="36" spans="2:11">
      <c r="B36" s="313"/>
      <c r="C36" s="313"/>
      <c r="D36" s="313"/>
      <c r="E36" s="313"/>
      <c r="F36" s="313"/>
      <c r="G36" s="313"/>
      <c r="H36" s="313"/>
      <c r="I36" s="313"/>
      <c r="J36" s="313"/>
      <c r="K36" s="313"/>
    </row>
    <row r="37" spans="2:11">
      <c r="B37" s="313"/>
      <c r="C37" s="313"/>
      <c r="D37" s="313"/>
      <c r="E37" s="313"/>
      <c r="F37" s="313"/>
      <c r="G37" s="313"/>
      <c r="H37" s="313"/>
      <c r="I37" s="313"/>
      <c r="J37" s="313"/>
      <c r="K37" s="313"/>
    </row>
    <row r="63" spans="2:11" ht="15">
      <c r="B63" s="302"/>
      <c r="C63" s="302"/>
      <c r="D63" s="302"/>
      <c r="E63" s="302"/>
      <c r="F63" s="302"/>
      <c r="G63" s="302"/>
      <c r="H63" s="302"/>
      <c r="I63" s="302"/>
      <c r="J63" s="302"/>
      <c r="K63" s="302"/>
    </row>
  </sheetData>
  <mergeCells count="10">
    <mergeCell ref="B4:B5"/>
    <mergeCell ref="K5:K6"/>
    <mergeCell ref="C4:C5"/>
    <mergeCell ref="D4:G4"/>
    <mergeCell ref="H4:I4"/>
    <mergeCell ref="J4:K4"/>
    <mergeCell ref="D5:D6"/>
    <mergeCell ref="E5:G5"/>
    <mergeCell ref="H5:H6"/>
    <mergeCell ref="I5:I6"/>
  </mergeCells>
  <pageMargins left="0.7" right="0.7" top="0.75" bottom="0.75" header="0.3" footer="0.3"/>
  <pageSetup paperSize="9" orientation="portrait" verticalDpi="1200" r:id="rId1"/>
  <ignoredErrors>
    <ignoredError sqref="B7:B17"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7"/>
  <dimension ref="B1:O290"/>
  <sheetViews>
    <sheetView showGridLines="0" zoomScaleNormal="100" workbookViewId="0">
      <selection activeCell="H39" sqref="H39"/>
    </sheetView>
  </sheetViews>
  <sheetFormatPr defaultColWidth="9.140625" defaultRowHeight="14.25"/>
  <cols>
    <col min="1" max="1" width="5.7109375" style="714" customWidth="1"/>
    <col min="2" max="2" width="10.7109375" style="714" customWidth="1"/>
    <col min="3" max="3" width="35.7109375" style="714" customWidth="1"/>
    <col min="4" max="15" width="15.7109375" style="714" customWidth="1"/>
    <col min="16" max="16384" width="9.140625" style="714"/>
  </cols>
  <sheetData>
    <row r="1" spans="2:15" ht="15" customHeight="1">
      <c r="J1" s="235"/>
    </row>
    <row r="2" spans="2:15" ht="20.100000000000001" customHeight="1">
      <c r="B2" s="32" t="s">
        <v>1276</v>
      </c>
      <c r="C2" s="32"/>
      <c r="D2" s="32"/>
      <c r="E2" s="32"/>
      <c r="F2" s="32"/>
      <c r="G2" s="32"/>
      <c r="H2" s="32"/>
      <c r="I2" s="32"/>
      <c r="J2" s="32"/>
      <c r="K2" s="32"/>
      <c r="L2" s="32"/>
      <c r="M2" s="32"/>
      <c r="N2" s="32"/>
      <c r="O2" s="32"/>
    </row>
    <row r="3" spans="2:15" ht="15" customHeight="1" thickBot="1">
      <c r="B3" s="895"/>
      <c r="C3" s="895"/>
    </row>
    <row r="4" spans="2:15" ht="20.100000000000001" customHeight="1">
      <c r="B4" s="752"/>
      <c r="C4" s="749"/>
      <c r="D4" s="1339" t="s">
        <v>1710</v>
      </c>
      <c r="E4" s="1339"/>
      <c r="F4" s="1339"/>
      <c r="G4" s="1339"/>
      <c r="H4" s="1339"/>
      <c r="I4" s="1339"/>
      <c r="J4" s="1339"/>
      <c r="K4" s="1339"/>
      <c r="L4" s="1339"/>
      <c r="M4" s="1339"/>
      <c r="N4" s="1339"/>
      <c r="O4" s="1361"/>
    </row>
    <row r="5" spans="2:15" ht="20.100000000000001" customHeight="1">
      <c r="B5" s="756"/>
      <c r="C5" s="751"/>
      <c r="D5" s="1393" t="s">
        <v>164</v>
      </c>
      <c r="E5" s="1393"/>
      <c r="F5" s="1393"/>
      <c r="G5" s="1342" t="s">
        <v>165</v>
      </c>
      <c r="H5" s="1342"/>
      <c r="I5" s="1342"/>
      <c r="J5" s="1342"/>
      <c r="K5" s="1342"/>
      <c r="L5" s="1342"/>
      <c r="M5" s="1342"/>
      <c r="N5" s="1342"/>
      <c r="O5" s="1362"/>
    </row>
    <row r="6" spans="2:15" ht="60" customHeight="1">
      <c r="B6" s="756"/>
      <c r="C6" s="751"/>
      <c r="D6" s="751"/>
      <c r="E6" s="751" t="s">
        <v>1277</v>
      </c>
      <c r="F6" s="751" t="s">
        <v>1278</v>
      </c>
      <c r="G6" s="751"/>
      <c r="H6" s="751" t="s">
        <v>1279</v>
      </c>
      <c r="I6" s="751" t="s">
        <v>1280</v>
      </c>
      <c r="J6" s="751" t="s">
        <v>1281</v>
      </c>
      <c r="K6" s="751" t="s">
        <v>1282</v>
      </c>
      <c r="L6" s="751" t="s">
        <v>1283</v>
      </c>
      <c r="M6" s="751" t="s">
        <v>1284</v>
      </c>
      <c r="N6" s="751" t="s">
        <v>1285</v>
      </c>
      <c r="O6" s="754" t="s">
        <v>287</v>
      </c>
    </row>
    <row r="7" spans="2:15" ht="30" customHeight="1">
      <c r="B7" s="305" t="s">
        <v>173</v>
      </c>
      <c r="C7" s="242" t="s">
        <v>174</v>
      </c>
      <c r="D7" s="539">
        <v>3484082966.0900002</v>
      </c>
      <c r="E7" s="539">
        <v>3484082966.0900002</v>
      </c>
      <c r="F7" s="539"/>
      <c r="G7" s="539"/>
      <c r="H7" s="539"/>
      <c r="I7" s="539"/>
      <c r="J7" s="539"/>
      <c r="K7" s="539"/>
      <c r="L7" s="539"/>
      <c r="M7" s="539"/>
      <c r="N7" s="539"/>
      <c r="O7" s="896"/>
    </row>
    <row r="8" spans="2:15" ht="15" customHeight="1">
      <c r="B8" s="227" t="s">
        <v>89</v>
      </c>
      <c r="C8" s="244" t="s">
        <v>175</v>
      </c>
      <c r="D8" s="538">
        <v>36858681422.847198</v>
      </c>
      <c r="E8" s="538">
        <v>36713825148.570602</v>
      </c>
      <c r="F8" s="538">
        <v>144856274.2766</v>
      </c>
      <c r="G8" s="538">
        <v>171089854.22999999</v>
      </c>
      <c r="H8" s="538">
        <v>116299940.73999999</v>
      </c>
      <c r="I8" s="538">
        <v>13524687.050000001</v>
      </c>
      <c r="J8" s="538">
        <v>14735200.33</v>
      </c>
      <c r="K8" s="538">
        <v>14184835.23</v>
      </c>
      <c r="L8" s="538">
        <v>9630693.4800000004</v>
      </c>
      <c r="M8" s="538">
        <v>409043.39</v>
      </c>
      <c r="N8" s="538">
        <v>2305454.0099999998</v>
      </c>
      <c r="O8" s="897">
        <v>171089854.22999999</v>
      </c>
    </row>
    <row r="9" spans="2:15" ht="15" customHeight="1">
      <c r="B9" s="898" t="s">
        <v>176</v>
      </c>
      <c r="C9" s="246" t="s">
        <v>289</v>
      </c>
      <c r="D9" s="899"/>
      <c r="E9" s="899"/>
      <c r="F9" s="899"/>
      <c r="G9" s="899"/>
      <c r="H9" s="899"/>
      <c r="I9" s="899"/>
      <c r="J9" s="899"/>
      <c r="K9" s="899"/>
      <c r="L9" s="899"/>
      <c r="M9" s="899"/>
      <c r="N9" s="899"/>
      <c r="O9" s="900"/>
    </row>
    <row r="10" spans="2:15" ht="15" customHeight="1">
      <c r="B10" s="898" t="s">
        <v>90</v>
      </c>
      <c r="C10" s="246" t="s">
        <v>290</v>
      </c>
      <c r="D10" s="899">
        <v>256516823.46000001</v>
      </c>
      <c r="E10" s="899">
        <v>256516823.46000001</v>
      </c>
      <c r="F10" s="899"/>
      <c r="G10" s="899"/>
      <c r="H10" s="899"/>
      <c r="I10" s="899"/>
      <c r="J10" s="899"/>
      <c r="K10" s="899"/>
      <c r="L10" s="899"/>
      <c r="M10" s="899"/>
      <c r="N10" s="899"/>
      <c r="O10" s="900"/>
    </row>
    <row r="11" spans="2:15" ht="15" customHeight="1">
      <c r="B11" s="901" t="s">
        <v>91</v>
      </c>
      <c r="C11" s="902" t="s">
        <v>291</v>
      </c>
      <c r="D11" s="903">
        <v>276392193.19999999</v>
      </c>
      <c r="E11" s="903">
        <v>276392193.19999999</v>
      </c>
      <c r="F11" s="903"/>
      <c r="G11" s="899"/>
      <c r="H11" s="899"/>
      <c r="I11" s="899"/>
      <c r="J11" s="899"/>
      <c r="K11" s="899"/>
      <c r="L11" s="899"/>
      <c r="M11" s="899"/>
      <c r="N11" s="899"/>
      <c r="O11" s="900"/>
    </row>
    <row r="12" spans="2:15" ht="15" customHeight="1">
      <c r="B12" s="898" t="s">
        <v>92</v>
      </c>
      <c r="C12" s="246" t="s">
        <v>292</v>
      </c>
      <c r="D12" s="899">
        <v>548352913.90400004</v>
      </c>
      <c r="E12" s="899">
        <v>546809578.47399998</v>
      </c>
      <c r="F12" s="899">
        <v>1543335.43</v>
      </c>
      <c r="G12" s="899">
        <v>1085.7</v>
      </c>
      <c r="H12" s="899">
        <v>1085.7</v>
      </c>
      <c r="I12" s="899"/>
      <c r="J12" s="899"/>
      <c r="K12" s="899"/>
      <c r="L12" s="899"/>
      <c r="M12" s="899"/>
      <c r="N12" s="899"/>
      <c r="O12" s="900">
        <v>1085.7</v>
      </c>
    </row>
    <row r="13" spans="2:15" ht="15" customHeight="1">
      <c r="B13" s="898" t="s">
        <v>93</v>
      </c>
      <c r="C13" s="246" t="s">
        <v>293</v>
      </c>
      <c r="D13" s="899">
        <v>405374313.12230003</v>
      </c>
      <c r="E13" s="899">
        <v>405360641.33960003</v>
      </c>
      <c r="F13" s="899">
        <v>13671.7827</v>
      </c>
      <c r="G13" s="899">
        <v>1144507.1599999999</v>
      </c>
      <c r="H13" s="899">
        <v>889340.78</v>
      </c>
      <c r="I13" s="899">
        <v>8013.58</v>
      </c>
      <c r="J13" s="899"/>
      <c r="K13" s="899"/>
      <c r="L13" s="899">
        <v>247152.8</v>
      </c>
      <c r="M13" s="899"/>
      <c r="N13" s="899"/>
      <c r="O13" s="900">
        <v>1144507.1599999999</v>
      </c>
    </row>
    <row r="14" spans="2:15" ht="15" customHeight="1">
      <c r="B14" s="898" t="s">
        <v>96</v>
      </c>
      <c r="C14" s="904" t="s">
        <v>1286</v>
      </c>
      <c r="D14" s="899"/>
      <c r="E14" s="899"/>
      <c r="F14" s="899"/>
      <c r="G14" s="899"/>
      <c r="H14" s="899"/>
      <c r="I14" s="899"/>
      <c r="J14" s="899"/>
      <c r="K14" s="899"/>
      <c r="L14" s="899"/>
      <c r="M14" s="899"/>
      <c r="N14" s="899"/>
      <c r="O14" s="900"/>
    </row>
    <row r="15" spans="2:15" ht="15" customHeight="1">
      <c r="B15" s="898" t="s">
        <v>94</v>
      </c>
      <c r="C15" s="246" t="s">
        <v>294</v>
      </c>
      <c r="D15" s="899">
        <v>35372045179.160896</v>
      </c>
      <c r="E15" s="899">
        <v>35228745912.097</v>
      </c>
      <c r="F15" s="899">
        <v>143299267.06389999</v>
      </c>
      <c r="G15" s="899">
        <v>169944261.37</v>
      </c>
      <c r="H15" s="899">
        <v>115409514.26000001</v>
      </c>
      <c r="I15" s="899">
        <v>13516673.470000001</v>
      </c>
      <c r="J15" s="899">
        <v>14735200.33</v>
      </c>
      <c r="K15" s="899">
        <v>14184835.23</v>
      </c>
      <c r="L15" s="899">
        <v>9383540.6799999997</v>
      </c>
      <c r="M15" s="899">
        <v>409043.39</v>
      </c>
      <c r="N15" s="899">
        <v>2305454.0099999998</v>
      </c>
      <c r="O15" s="900">
        <v>169944261.37</v>
      </c>
    </row>
    <row r="16" spans="2:15" ht="15" customHeight="1">
      <c r="B16" s="227" t="s">
        <v>95</v>
      </c>
      <c r="C16" s="244" t="s">
        <v>819</v>
      </c>
      <c r="D16" s="538">
        <v>7329293098.6999998</v>
      </c>
      <c r="E16" s="538">
        <v>7329293098.6999998</v>
      </c>
      <c r="F16" s="538"/>
      <c r="G16" s="899"/>
      <c r="H16" s="899"/>
      <c r="I16" s="899"/>
      <c r="J16" s="899"/>
      <c r="K16" s="899"/>
      <c r="L16" s="899"/>
      <c r="M16" s="899"/>
      <c r="N16" s="899"/>
      <c r="O16" s="900"/>
    </row>
    <row r="17" spans="2:15" ht="15" customHeight="1">
      <c r="B17" s="898" t="s">
        <v>177</v>
      </c>
      <c r="C17" s="246" t="s">
        <v>289</v>
      </c>
      <c r="D17" s="899"/>
      <c r="E17" s="899"/>
      <c r="F17" s="899"/>
      <c r="G17" s="899"/>
      <c r="H17" s="899"/>
      <c r="I17" s="899"/>
      <c r="J17" s="899"/>
      <c r="K17" s="899"/>
      <c r="L17" s="899"/>
      <c r="M17" s="899"/>
      <c r="N17" s="899"/>
      <c r="O17" s="900"/>
    </row>
    <row r="18" spans="2:15" ht="15" customHeight="1">
      <c r="B18" s="898" t="s">
        <v>178</v>
      </c>
      <c r="C18" s="246" t="s">
        <v>290</v>
      </c>
      <c r="D18" s="899">
        <v>1702247808.6900001</v>
      </c>
      <c r="E18" s="899">
        <v>1702247808.6900001</v>
      </c>
      <c r="F18" s="899"/>
      <c r="G18" s="899"/>
      <c r="H18" s="899"/>
      <c r="I18" s="899"/>
      <c r="J18" s="899"/>
      <c r="K18" s="899"/>
      <c r="L18" s="899"/>
      <c r="M18" s="899"/>
      <c r="N18" s="899"/>
      <c r="O18" s="900"/>
    </row>
    <row r="19" spans="2:15" ht="15" customHeight="1">
      <c r="B19" s="898" t="s">
        <v>179</v>
      </c>
      <c r="C19" s="246" t="s">
        <v>291</v>
      </c>
      <c r="D19" s="899">
        <v>1563808799.4000001</v>
      </c>
      <c r="E19" s="899">
        <v>1563808799.4000001</v>
      </c>
      <c r="F19" s="899"/>
      <c r="G19" s="899"/>
      <c r="H19" s="899"/>
      <c r="I19" s="899"/>
      <c r="J19" s="899"/>
      <c r="K19" s="899"/>
      <c r="L19" s="899"/>
      <c r="M19" s="899"/>
      <c r="N19" s="899"/>
      <c r="O19" s="900"/>
    </row>
    <row r="20" spans="2:15" ht="15" customHeight="1">
      <c r="B20" s="898" t="s">
        <v>180</v>
      </c>
      <c r="C20" s="246" t="s">
        <v>292</v>
      </c>
      <c r="D20" s="899">
        <v>1583344397.98</v>
      </c>
      <c r="E20" s="899">
        <v>1583344397.98</v>
      </c>
      <c r="F20" s="899"/>
      <c r="G20" s="899"/>
      <c r="H20" s="899"/>
      <c r="I20" s="899"/>
      <c r="J20" s="899"/>
      <c r="K20" s="899"/>
      <c r="L20" s="899"/>
      <c r="M20" s="899"/>
      <c r="N20" s="899"/>
      <c r="O20" s="900"/>
    </row>
    <row r="21" spans="2:15" ht="15" customHeight="1">
      <c r="B21" s="898" t="s">
        <v>181</v>
      </c>
      <c r="C21" s="246" t="s">
        <v>293</v>
      </c>
      <c r="D21" s="899">
        <v>2479892092.6300001</v>
      </c>
      <c r="E21" s="899">
        <v>2479892092.6300001</v>
      </c>
      <c r="F21" s="899"/>
      <c r="G21" s="899"/>
      <c r="H21" s="899"/>
      <c r="I21" s="899"/>
      <c r="J21" s="899"/>
      <c r="K21" s="899"/>
      <c r="L21" s="899"/>
      <c r="M21" s="899"/>
      <c r="N21" s="899"/>
      <c r="O21" s="900"/>
    </row>
    <row r="22" spans="2:15" ht="15" customHeight="1">
      <c r="B22" s="227" t="s">
        <v>182</v>
      </c>
      <c r="C22" s="244" t="s">
        <v>183</v>
      </c>
      <c r="D22" s="538">
        <v>4183427943.3099999</v>
      </c>
      <c r="E22" s="905"/>
      <c r="F22" s="905"/>
      <c r="G22" s="538"/>
      <c r="H22" s="905"/>
      <c r="I22" s="905"/>
      <c r="J22" s="905"/>
      <c r="K22" s="905"/>
      <c r="L22" s="905"/>
      <c r="M22" s="905"/>
      <c r="N22" s="905"/>
      <c r="O22" s="897"/>
    </row>
    <row r="23" spans="2:15" ht="15" customHeight="1">
      <c r="B23" s="898" t="s">
        <v>184</v>
      </c>
      <c r="C23" s="246" t="s">
        <v>289</v>
      </c>
      <c r="D23" s="899"/>
      <c r="E23" s="906"/>
      <c r="F23" s="906"/>
      <c r="G23" s="899"/>
      <c r="H23" s="906"/>
      <c r="I23" s="906"/>
      <c r="J23" s="906"/>
      <c r="K23" s="906"/>
      <c r="L23" s="906"/>
      <c r="M23" s="906"/>
      <c r="N23" s="906"/>
      <c r="O23" s="900"/>
    </row>
    <row r="24" spans="2:15" ht="15" customHeight="1">
      <c r="B24" s="898" t="s">
        <v>185</v>
      </c>
      <c r="C24" s="246" t="s">
        <v>290</v>
      </c>
      <c r="D24" s="899">
        <v>617453000</v>
      </c>
      <c r="E24" s="906"/>
      <c r="F24" s="906"/>
      <c r="G24" s="899"/>
      <c r="H24" s="906"/>
      <c r="I24" s="906"/>
      <c r="J24" s="906"/>
      <c r="K24" s="906"/>
      <c r="L24" s="906"/>
      <c r="M24" s="906"/>
      <c r="N24" s="906"/>
      <c r="O24" s="900"/>
    </row>
    <row r="25" spans="2:15" ht="15" customHeight="1">
      <c r="B25" s="307" t="s">
        <v>186</v>
      </c>
      <c r="C25" s="246" t="s">
        <v>291</v>
      </c>
      <c r="D25" s="899"/>
      <c r="E25" s="906"/>
      <c r="F25" s="906"/>
      <c r="G25" s="899"/>
      <c r="H25" s="906"/>
      <c r="I25" s="906"/>
      <c r="J25" s="906"/>
      <c r="K25" s="906"/>
      <c r="L25" s="906"/>
      <c r="M25" s="906"/>
      <c r="N25" s="906"/>
      <c r="O25" s="900"/>
    </row>
    <row r="26" spans="2:15" ht="15" customHeight="1">
      <c r="B26" s="307" t="s">
        <v>187</v>
      </c>
      <c r="C26" s="246" t="s">
        <v>292</v>
      </c>
      <c r="D26" s="899">
        <v>441069252.38</v>
      </c>
      <c r="E26" s="906"/>
      <c r="F26" s="906"/>
      <c r="G26" s="899"/>
      <c r="H26" s="906"/>
      <c r="I26" s="906"/>
      <c r="J26" s="906"/>
      <c r="K26" s="906"/>
      <c r="L26" s="906"/>
      <c r="M26" s="906"/>
      <c r="N26" s="906"/>
      <c r="O26" s="900"/>
    </row>
    <row r="27" spans="2:15" ht="15" customHeight="1">
      <c r="B27" s="307" t="s">
        <v>188</v>
      </c>
      <c r="C27" s="246" t="s">
        <v>293</v>
      </c>
      <c r="D27" s="899">
        <v>3768170.72</v>
      </c>
      <c r="E27" s="906"/>
      <c r="F27" s="906"/>
      <c r="G27" s="899"/>
      <c r="H27" s="906"/>
      <c r="I27" s="906"/>
      <c r="J27" s="906"/>
      <c r="K27" s="906"/>
      <c r="L27" s="906"/>
      <c r="M27" s="906"/>
      <c r="N27" s="906"/>
      <c r="O27" s="900"/>
    </row>
    <row r="28" spans="2:15" ht="15" customHeight="1">
      <c r="B28" s="907" t="s">
        <v>189</v>
      </c>
      <c r="C28" s="908" t="s">
        <v>294</v>
      </c>
      <c r="D28" s="909">
        <v>3121137520.21</v>
      </c>
      <c r="E28" s="910"/>
      <c r="F28" s="910"/>
      <c r="G28" s="909"/>
      <c r="H28" s="910"/>
      <c r="I28" s="910"/>
      <c r="J28" s="910"/>
      <c r="K28" s="910"/>
      <c r="L28" s="910"/>
      <c r="M28" s="910"/>
      <c r="N28" s="910"/>
      <c r="O28" s="911"/>
    </row>
    <row r="29" spans="2:15" ht="15" customHeight="1" thickBot="1">
      <c r="B29" s="36" t="s">
        <v>190</v>
      </c>
      <c r="C29" s="37" t="s">
        <v>25</v>
      </c>
      <c r="D29" s="517">
        <v>51855485430.947197</v>
      </c>
      <c r="E29" s="517">
        <v>47527201213.360603</v>
      </c>
      <c r="F29" s="517">
        <v>144856274.2766</v>
      </c>
      <c r="G29" s="517">
        <v>171089854.22999999</v>
      </c>
      <c r="H29" s="517">
        <v>116299940.73999999</v>
      </c>
      <c r="I29" s="517">
        <v>13524687.050000001</v>
      </c>
      <c r="J29" s="517">
        <v>14735200.33</v>
      </c>
      <c r="K29" s="517">
        <v>14184835.23</v>
      </c>
      <c r="L29" s="517">
        <v>9630693.4800000004</v>
      </c>
      <c r="M29" s="517">
        <v>409043.39</v>
      </c>
      <c r="N29" s="517">
        <v>2305454.0099999998</v>
      </c>
      <c r="O29" s="519">
        <v>171089854.22999999</v>
      </c>
    </row>
    <row r="30" spans="2:15">
      <c r="B30" s="912"/>
      <c r="C30" s="912"/>
      <c r="D30" s="912"/>
      <c r="E30" s="912"/>
      <c r="F30" s="912"/>
      <c r="G30" s="912"/>
      <c r="H30" s="912"/>
      <c r="I30" s="912"/>
      <c r="J30" s="912"/>
      <c r="K30" s="755"/>
      <c r="L30" s="755"/>
      <c r="M30" s="755"/>
      <c r="N30" s="755"/>
      <c r="O30" s="755"/>
    </row>
    <row r="31" spans="2:15">
      <c r="B31" s="913"/>
      <c r="C31" s="913"/>
      <c r="D31" s="1212"/>
      <c r="E31" s="913"/>
      <c r="F31" s="913"/>
      <c r="G31" s="913"/>
      <c r="H31" s="913"/>
      <c r="I31" s="913"/>
      <c r="J31" s="913"/>
      <c r="K31" s="914"/>
      <c r="L31" s="914"/>
      <c r="M31" s="914"/>
      <c r="N31" s="914"/>
      <c r="O31" s="914"/>
    </row>
    <row r="32" spans="2:15" ht="15">
      <c r="B32" s="915"/>
      <c r="C32" s="915"/>
      <c r="D32" s="915"/>
      <c r="E32" s="915"/>
      <c r="F32" s="915"/>
      <c r="G32" s="915"/>
      <c r="H32" s="915"/>
      <c r="I32" s="915"/>
      <c r="J32" s="915"/>
      <c r="K32" s="916"/>
      <c r="L32" s="917"/>
      <c r="M32" s="917"/>
      <c r="N32" s="917"/>
      <c r="O32" s="917"/>
    </row>
    <row r="33" spans="2:15">
      <c r="B33" s="918"/>
      <c r="C33" s="918"/>
      <c r="D33" s="918"/>
      <c r="E33" s="918"/>
      <c r="F33" s="918"/>
      <c r="G33" s="918"/>
      <c r="H33" s="918"/>
      <c r="I33" s="918"/>
      <c r="J33" s="918"/>
      <c r="K33" s="918"/>
      <c r="L33" s="918"/>
      <c r="M33" s="918"/>
      <c r="N33" s="918"/>
      <c r="O33" s="918"/>
    </row>
    <row r="34" spans="2:15">
      <c r="B34" s="918"/>
      <c r="C34" s="918"/>
      <c r="D34" s="918"/>
      <c r="E34" s="918"/>
      <c r="F34" s="918"/>
      <c r="G34" s="918"/>
      <c r="H34" s="918"/>
      <c r="I34" s="918"/>
      <c r="J34" s="918"/>
      <c r="K34" s="918"/>
      <c r="L34" s="918"/>
      <c r="M34" s="918"/>
      <c r="N34" s="918"/>
      <c r="O34" s="918"/>
    </row>
    <row r="35" spans="2:15">
      <c r="B35" s="919"/>
      <c r="C35" s="919"/>
      <c r="D35" s="919"/>
      <c r="E35" s="919"/>
      <c r="F35" s="919"/>
      <c r="G35" s="919"/>
      <c r="H35" s="919"/>
      <c r="I35" s="919"/>
      <c r="J35" s="919"/>
      <c r="K35" s="919"/>
      <c r="L35" s="919"/>
      <c r="M35" s="919"/>
      <c r="N35" s="919"/>
      <c r="O35" s="919"/>
    </row>
    <row r="36" spans="2:15">
      <c r="B36" s="918"/>
      <c r="C36" s="918"/>
      <c r="D36" s="918"/>
      <c r="E36" s="918"/>
      <c r="F36" s="918"/>
      <c r="G36" s="918"/>
      <c r="H36" s="918"/>
      <c r="I36" s="918"/>
      <c r="J36" s="918"/>
      <c r="K36" s="918"/>
      <c r="L36" s="918"/>
      <c r="M36" s="918"/>
      <c r="N36" s="918"/>
      <c r="O36" s="918"/>
    </row>
    <row r="37" spans="2:15">
      <c r="B37" s="918"/>
      <c r="C37" s="918"/>
      <c r="D37" s="918"/>
      <c r="E37" s="918"/>
      <c r="F37" s="918"/>
      <c r="G37" s="918"/>
      <c r="H37" s="918"/>
      <c r="I37" s="918"/>
      <c r="J37" s="918"/>
      <c r="K37" s="918"/>
      <c r="L37" s="918"/>
      <c r="M37" s="918"/>
      <c r="N37" s="918"/>
      <c r="O37" s="918"/>
    </row>
    <row r="38" spans="2:15">
      <c r="B38" s="918"/>
      <c r="C38" s="918"/>
      <c r="D38" s="918"/>
      <c r="E38" s="918"/>
      <c r="F38" s="918"/>
      <c r="G38" s="918"/>
      <c r="H38" s="918"/>
      <c r="I38" s="918"/>
      <c r="J38" s="918"/>
      <c r="K38" s="918"/>
      <c r="L38" s="918"/>
      <c r="M38" s="918"/>
      <c r="N38" s="918"/>
      <c r="O38" s="918"/>
    </row>
    <row r="39" spans="2:15" ht="21" customHeight="1">
      <c r="B39" s="918"/>
      <c r="C39" s="918"/>
      <c r="D39" s="918"/>
      <c r="E39" s="918"/>
      <c r="F39" s="918"/>
      <c r="G39" s="918"/>
      <c r="H39" s="918"/>
      <c r="I39" s="918"/>
      <c r="J39" s="918"/>
      <c r="K39" s="918"/>
      <c r="L39" s="918"/>
      <c r="M39" s="918"/>
      <c r="N39" s="918"/>
      <c r="O39" s="918"/>
    </row>
    <row r="40" spans="2:15" ht="15">
      <c r="B40" s="920"/>
      <c r="C40" s="920"/>
      <c r="D40" s="920"/>
      <c r="E40" s="920"/>
      <c r="F40" s="920"/>
      <c r="G40" s="920"/>
      <c r="H40" s="920"/>
      <c r="I40" s="920"/>
      <c r="J40" s="920"/>
      <c r="K40" s="920"/>
      <c r="L40" s="921"/>
      <c r="M40" s="921"/>
      <c r="N40" s="921"/>
      <c r="O40" s="921"/>
    </row>
    <row r="41" spans="2:15" ht="15">
      <c r="B41" s="922"/>
      <c r="C41" s="922"/>
      <c r="D41" s="922"/>
      <c r="E41" s="922"/>
      <c r="F41" s="922"/>
      <c r="G41" s="922"/>
      <c r="H41" s="922"/>
      <c r="I41" s="922"/>
      <c r="J41" s="922"/>
      <c r="K41" s="920"/>
      <c r="L41" s="921"/>
      <c r="M41" s="921"/>
      <c r="N41" s="921"/>
      <c r="O41" s="921"/>
    </row>
    <row r="42" spans="2:15">
      <c r="B42" s="918"/>
      <c r="C42" s="918"/>
      <c r="D42" s="918"/>
      <c r="E42" s="918"/>
      <c r="F42" s="918"/>
      <c r="G42" s="918"/>
      <c r="H42" s="918"/>
      <c r="I42" s="918"/>
      <c r="J42" s="918"/>
      <c r="K42" s="918"/>
      <c r="L42" s="918"/>
      <c r="M42" s="918"/>
      <c r="N42" s="918"/>
      <c r="O42" s="918"/>
    </row>
    <row r="43" spans="2:15">
      <c r="B43" s="923"/>
      <c r="C43" s="923"/>
      <c r="D43" s="923"/>
      <c r="E43" s="923"/>
      <c r="F43" s="923"/>
      <c r="G43" s="923"/>
      <c r="H43" s="923"/>
      <c r="I43" s="923"/>
      <c r="J43" s="923"/>
      <c r="K43" s="923"/>
      <c r="L43" s="923"/>
      <c r="M43" s="923"/>
      <c r="N43" s="923"/>
      <c r="O43" s="923"/>
    </row>
    <row r="44" spans="2:15" ht="21" customHeight="1">
      <c r="B44" s="924"/>
      <c r="C44" s="924"/>
      <c r="D44" s="924"/>
      <c r="E44" s="924"/>
      <c r="F44" s="924"/>
      <c r="G44" s="924"/>
      <c r="H44" s="924"/>
      <c r="I44" s="924"/>
      <c r="J44" s="924"/>
      <c r="K44" s="924"/>
      <c r="L44" s="924"/>
      <c r="M44" s="924"/>
      <c r="N44" s="924"/>
      <c r="O44" s="924"/>
    </row>
    <row r="45" spans="2:15">
      <c r="B45" s="925"/>
      <c r="C45" s="925"/>
      <c r="D45" s="925"/>
      <c r="E45" s="925"/>
      <c r="F45" s="925"/>
      <c r="G45" s="925"/>
      <c r="H45" s="925"/>
      <c r="I45" s="925"/>
      <c r="J45" s="925"/>
      <c r="K45" s="925"/>
      <c r="L45" s="925"/>
      <c r="M45" s="925"/>
      <c r="N45" s="925"/>
      <c r="O45" s="925"/>
    </row>
    <row r="46" spans="2:15">
      <c r="B46" s="924"/>
      <c r="C46" s="924"/>
      <c r="D46" s="924"/>
      <c r="E46" s="924"/>
      <c r="F46" s="924"/>
      <c r="G46" s="924"/>
      <c r="H46" s="924"/>
      <c r="I46" s="924"/>
      <c r="J46" s="925"/>
      <c r="K46" s="925"/>
      <c r="L46" s="925"/>
      <c r="M46" s="925"/>
      <c r="N46" s="925"/>
      <c r="O46" s="925"/>
    </row>
    <row r="47" spans="2:15">
      <c r="B47" s="925"/>
      <c r="C47" s="925"/>
      <c r="D47" s="925"/>
      <c r="E47" s="925"/>
      <c r="F47" s="925"/>
      <c r="G47" s="925"/>
      <c r="H47" s="925"/>
      <c r="I47" s="925"/>
      <c r="J47" s="925"/>
      <c r="K47" s="925"/>
      <c r="L47" s="925"/>
      <c r="M47" s="925"/>
      <c r="N47" s="925"/>
      <c r="O47" s="925"/>
    </row>
    <row r="48" spans="2:15">
      <c r="B48" s="925"/>
      <c r="C48" s="925"/>
      <c r="D48" s="925"/>
      <c r="E48" s="925"/>
      <c r="F48" s="925"/>
      <c r="G48" s="925"/>
      <c r="H48" s="925"/>
      <c r="I48" s="925"/>
      <c r="J48" s="925"/>
      <c r="K48" s="925"/>
      <c r="L48" s="925"/>
      <c r="M48" s="925"/>
      <c r="N48" s="925"/>
      <c r="O48" s="925"/>
    </row>
    <row r="49" spans="2:15">
      <c r="B49" s="925"/>
      <c r="C49" s="925"/>
      <c r="D49" s="925"/>
      <c r="E49" s="925"/>
      <c r="F49" s="925"/>
      <c r="G49" s="925"/>
      <c r="H49" s="925"/>
      <c r="I49" s="925"/>
      <c r="J49" s="925"/>
      <c r="K49" s="925"/>
      <c r="L49" s="925"/>
      <c r="M49" s="925"/>
      <c r="N49" s="925"/>
      <c r="O49" s="925"/>
    </row>
    <row r="50" spans="2:15">
      <c r="B50" s="925"/>
      <c r="C50" s="925"/>
      <c r="D50" s="925"/>
      <c r="E50" s="925"/>
      <c r="F50" s="925"/>
      <c r="G50" s="925"/>
      <c r="H50" s="925"/>
      <c r="I50" s="925"/>
      <c r="J50" s="925"/>
      <c r="K50" s="925"/>
      <c r="L50" s="925"/>
      <c r="M50" s="925"/>
      <c r="N50" s="925"/>
      <c r="O50" s="925"/>
    </row>
    <row r="51" spans="2:15">
      <c r="B51" s="925"/>
      <c r="C51" s="925"/>
      <c r="D51" s="925"/>
      <c r="E51" s="925"/>
      <c r="F51" s="925"/>
      <c r="G51" s="925"/>
      <c r="H51" s="925"/>
      <c r="I51" s="925"/>
      <c r="J51" s="925"/>
      <c r="K51" s="925"/>
      <c r="L51" s="925"/>
      <c r="M51" s="925"/>
      <c r="N51" s="925"/>
      <c r="O51" s="925"/>
    </row>
    <row r="52" spans="2:15">
      <c r="B52" s="925"/>
      <c r="C52" s="925"/>
      <c r="D52" s="925"/>
      <c r="E52" s="925"/>
      <c r="F52" s="925"/>
      <c r="G52" s="925"/>
      <c r="H52" s="925"/>
      <c r="I52" s="925"/>
      <c r="J52" s="925"/>
      <c r="K52" s="925"/>
      <c r="L52" s="925"/>
      <c r="M52" s="925"/>
      <c r="N52" s="925"/>
      <c r="O52" s="925"/>
    </row>
    <row r="53" spans="2:15">
      <c r="B53" s="925"/>
      <c r="C53" s="925"/>
      <c r="D53" s="925"/>
      <c r="E53" s="925"/>
      <c r="F53" s="925"/>
      <c r="G53" s="925"/>
      <c r="H53" s="925"/>
      <c r="I53" s="925"/>
      <c r="J53" s="925"/>
      <c r="K53" s="925"/>
      <c r="L53" s="925"/>
      <c r="M53" s="925"/>
      <c r="N53" s="925"/>
      <c r="O53" s="925"/>
    </row>
    <row r="54" spans="2:15">
      <c r="B54" s="925"/>
      <c r="C54" s="925"/>
      <c r="D54" s="925"/>
      <c r="E54" s="925"/>
      <c r="F54" s="925"/>
      <c r="G54" s="925"/>
      <c r="H54" s="925"/>
      <c r="I54" s="925"/>
      <c r="J54" s="925"/>
      <c r="K54" s="925"/>
      <c r="L54" s="925"/>
      <c r="M54" s="925"/>
      <c r="N54" s="925"/>
      <c r="O54" s="925"/>
    </row>
    <row r="55" spans="2:15">
      <c r="B55" s="925"/>
      <c r="C55" s="925"/>
      <c r="D55" s="925"/>
      <c r="E55" s="925"/>
      <c r="F55" s="925"/>
      <c r="G55" s="925"/>
      <c r="H55" s="925"/>
      <c r="I55" s="925"/>
      <c r="J55" s="925"/>
      <c r="K55" s="925"/>
      <c r="L55" s="925"/>
      <c r="M55" s="925"/>
      <c r="N55" s="925"/>
      <c r="O55" s="925"/>
    </row>
    <row r="56" spans="2:15">
      <c r="B56" s="925"/>
      <c r="C56" s="925"/>
      <c r="D56" s="925"/>
      <c r="E56" s="925"/>
      <c r="F56" s="925"/>
      <c r="G56" s="925"/>
      <c r="H56" s="925"/>
      <c r="I56" s="925"/>
      <c r="J56" s="925"/>
      <c r="K56" s="925"/>
      <c r="L56" s="925"/>
      <c r="M56" s="925"/>
      <c r="N56" s="925"/>
      <c r="O56" s="925"/>
    </row>
    <row r="57" spans="2:15">
      <c r="B57" s="925"/>
      <c r="C57" s="925"/>
      <c r="D57" s="925"/>
      <c r="E57" s="925"/>
      <c r="F57" s="925"/>
      <c r="G57" s="925"/>
      <c r="H57" s="925"/>
      <c r="I57" s="925"/>
      <c r="J57" s="925"/>
      <c r="K57" s="925"/>
      <c r="L57" s="925"/>
      <c r="M57" s="925"/>
      <c r="N57" s="925"/>
      <c r="O57" s="925"/>
    </row>
    <row r="58" spans="2:15">
      <c r="B58" s="925"/>
      <c r="C58" s="925"/>
      <c r="D58" s="925"/>
      <c r="E58" s="925"/>
      <c r="F58" s="925"/>
      <c r="G58" s="925"/>
      <c r="H58" s="925"/>
      <c r="I58" s="925"/>
      <c r="J58" s="925"/>
      <c r="K58" s="925"/>
      <c r="L58" s="925"/>
      <c r="M58" s="925"/>
      <c r="N58" s="925"/>
      <c r="O58" s="925"/>
    </row>
    <row r="59" spans="2:15">
      <c r="B59" s="925"/>
      <c r="C59" s="925"/>
      <c r="D59" s="925"/>
      <c r="E59" s="925"/>
      <c r="F59" s="925"/>
      <c r="G59" s="925"/>
      <c r="H59" s="925"/>
      <c r="I59" s="925"/>
      <c r="J59" s="925"/>
      <c r="K59" s="925"/>
      <c r="L59" s="925"/>
      <c r="M59" s="925"/>
      <c r="N59" s="925"/>
      <c r="O59" s="925"/>
    </row>
    <row r="60" spans="2:15">
      <c r="B60" s="925"/>
      <c r="C60" s="925"/>
      <c r="D60" s="925"/>
      <c r="E60" s="925"/>
      <c r="F60" s="925"/>
      <c r="G60" s="925"/>
      <c r="H60" s="925"/>
      <c r="I60" s="925"/>
      <c r="J60" s="925"/>
      <c r="K60" s="925"/>
      <c r="L60" s="925"/>
      <c r="M60" s="925"/>
      <c r="N60" s="925"/>
      <c r="O60" s="925"/>
    </row>
    <row r="61" spans="2:15">
      <c r="B61" s="925"/>
      <c r="C61" s="925"/>
      <c r="D61" s="925"/>
      <c r="E61" s="925"/>
      <c r="F61" s="925"/>
      <c r="G61" s="925"/>
      <c r="H61" s="925"/>
      <c r="I61" s="925"/>
      <c r="J61" s="925"/>
      <c r="K61" s="925"/>
      <c r="L61" s="925"/>
      <c r="M61" s="925"/>
      <c r="N61" s="925"/>
      <c r="O61" s="925"/>
    </row>
    <row r="62" spans="2:15">
      <c r="B62" s="925"/>
      <c r="C62" s="925"/>
      <c r="D62" s="925"/>
      <c r="E62" s="925"/>
      <c r="F62" s="925"/>
      <c r="G62" s="925"/>
      <c r="H62" s="925"/>
      <c r="I62" s="925"/>
      <c r="J62" s="925"/>
      <c r="K62" s="925"/>
      <c r="L62" s="925"/>
      <c r="M62" s="925"/>
      <c r="N62" s="925"/>
      <c r="O62" s="925"/>
    </row>
    <row r="63" spans="2:15">
      <c r="B63" s="925"/>
      <c r="C63" s="925"/>
      <c r="D63" s="925"/>
      <c r="E63" s="925"/>
      <c r="F63" s="925"/>
      <c r="G63" s="925"/>
      <c r="H63" s="925"/>
      <c r="I63" s="925"/>
      <c r="J63" s="925"/>
      <c r="K63" s="925"/>
      <c r="L63" s="925"/>
      <c r="M63" s="925"/>
      <c r="N63" s="925"/>
      <c r="O63" s="925"/>
    </row>
    <row r="64" spans="2:15">
      <c r="B64" s="925"/>
      <c r="C64" s="925"/>
      <c r="D64" s="925"/>
      <c r="E64" s="925"/>
      <c r="F64" s="925"/>
      <c r="G64" s="925"/>
      <c r="H64" s="925"/>
      <c r="I64" s="925"/>
      <c r="J64" s="925"/>
      <c r="K64" s="925"/>
      <c r="L64" s="925"/>
      <c r="M64" s="925"/>
      <c r="N64" s="925"/>
      <c r="O64" s="925"/>
    </row>
    <row r="65" spans="2:15">
      <c r="B65" s="925"/>
      <c r="C65" s="925"/>
      <c r="D65" s="925"/>
      <c r="E65" s="925"/>
      <c r="F65" s="925"/>
      <c r="G65" s="925"/>
      <c r="H65" s="925"/>
      <c r="I65" s="925"/>
      <c r="J65" s="925"/>
      <c r="K65" s="925"/>
      <c r="L65" s="925"/>
      <c r="M65" s="925"/>
      <c r="N65" s="925"/>
      <c r="O65" s="925"/>
    </row>
    <row r="66" spans="2:15">
      <c r="B66" s="925"/>
      <c r="C66" s="925"/>
      <c r="D66" s="925"/>
      <c r="E66" s="925"/>
      <c r="F66" s="925"/>
      <c r="G66" s="925"/>
      <c r="H66" s="925"/>
      <c r="I66" s="925"/>
      <c r="J66" s="925"/>
      <c r="K66" s="925"/>
      <c r="L66" s="925"/>
      <c r="M66" s="925"/>
      <c r="N66" s="925"/>
      <c r="O66" s="925"/>
    </row>
    <row r="67" spans="2:15">
      <c r="B67" s="925"/>
      <c r="C67" s="925"/>
      <c r="D67" s="925"/>
      <c r="E67" s="925"/>
      <c r="F67" s="925"/>
      <c r="G67" s="925"/>
      <c r="H67" s="925"/>
      <c r="I67" s="925"/>
      <c r="J67" s="925"/>
      <c r="K67" s="925"/>
      <c r="L67" s="925"/>
      <c r="M67" s="925"/>
      <c r="N67" s="925"/>
      <c r="O67" s="925"/>
    </row>
    <row r="68" spans="2:15">
      <c r="B68" s="925"/>
      <c r="C68" s="925"/>
      <c r="D68" s="925"/>
      <c r="E68" s="925"/>
      <c r="F68" s="925"/>
      <c r="G68" s="925"/>
      <c r="H68" s="925"/>
      <c r="I68" s="925"/>
      <c r="J68" s="925"/>
      <c r="K68" s="925"/>
      <c r="L68" s="925"/>
      <c r="M68" s="925"/>
      <c r="N68" s="925"/>
      <c r="O68" s="925"/>
    </row>
    <row r="69" spans="2:15">
      <c r="B69" s="925"/>
      <c r="C69" s="925"/>
      <c r="D69" s="925"/>
      <c r="E69" s="925"/>
      <c r="F69" s="925"/>
      <c r="G69" s="925"/>
      <c r="H69" s="925"/>
      <c r="I69" s="925"/>
      <c r="J69" s="925"/>
      <c r="K69" s="925"/>
      <c r="L69" s="925"/>
      <c r="M69" s="925"/>
      <c r="N69" s="925"/>
      <c r="O69" s="925"/>
    </row>
    <row r="70" spans="2:15">
      <c r="B70" s="925"/>
      <c r="C70" s="925"/>
      <c r="D70" s="925"/>
      <c r="E70" s="925"/>
      <c r="F70" s="925"/>
      <c r="G70" s="925"/>
      <c r="H70" s="925"/>
      <c r="I70" s="925"/>
      <c r="J70" s="925"/>
      <c r="K70" s="925"/>
      <c r="L70" s="925"/>
      <c r="M70" s="925"/>
      <c r="N70" s="925"/>
      <c r="O70" s="925"/>
    </row>
    <row r="71" spans="2:15">
      <c r="B71" s="925"/>
      <c r="C71" s="925"/>
      <c r="D71" s="925"/>
      <c r="E71" s="925"/>
      <c r="F71" s="925"/>
      <c r="G71" s="925"/>
      <c r="H71" s="925"/>
      <c r="I71" s="925"/>
      <c r="J71" s="925"/>
      <c r="K71" s="925"/>
      <c r="L71" s="925"/>
      <c r="M71" s="925"/>
      <c r="N71" s="925"/>
      <c r="O71" s="925"/>
    </row>
    <row r="72" spans="2:15">
      <c r="B72" s="925"/>
      <c r="C72" s="925"/>
      <c r="D72" s="925"/>
      <c r="E72" s="925"/>
      <c r="F72" s="925"/>
      <c r="G72" s="925"/>
      <c r="H72" s="925"/>
      <c r="I72" s="925"/>
      <c r="J72" s="925"/>
      <c r="K72" s="925"/>
      <c r="L72" s="925"/>
      <c r="M72" s="925"/>
      <c r="N72" s="925"/>
      <c r="O72" s="925"/>
    </row>
    <row r="73" spans="2:15">
      <c r="B73" s="925"/>
      <c r="C73" s="925"/>
      <c r="D73" s="925"/>
      <c r="E73" s="925"/>
      <c r="F73" s="925"/>
      <c r="G73" s="925"/>
      <c r="H73" s="925"/>
      <c r="I73" s="925"/>
      <c r="J73" s="925"/>
      <c r="K73" s="925"/>
      <c r="L73" s="925"/>
      <c r="M73" s="925"/>
      <c r="N73" s="925"/>
      <c r="O73" s="925"/>
    </row>
    <row r="74" spans="2:15">
      <c r="B74" s="925"/>
      <c r="C74" s="925"/>
      <c r="D74" s="925"/>
      <c r="E74" s="925"/>
      <c r="F74" s="925"/>
      <c r="G74" s="925"/>
      <c r="H74" s="925"/>
      <c r="I74" s="925"/>
      <c r="J74" s="925"/>
      <c r="K74" s="925"/>
      <c r="L74" s="925"/>
      <c r="M74" s="925"/>
      <c r="N74" s="925"/>
      <c r="O74" s="925"/>
    </row>
    <row r="75" spans="2:15">
      <c r="B75" s="925"/>
      <c r="C75" s="925"/>
      <c r="D75" s="925"/>
      <c r="E75" s="925"/>
      <c r="F75" s="925"/>
      <c r="G75" s="925"/>
      <c r="H75" s="925"/>
      <c r="I75" s="925"/>
      <c r="J75" s="925"/>
      <c r="K75" s="925"/>
      <c r="L75" s="925"/>
      <c r="M75" s="925"/>
      <c r="N75" s="925"/>
      <c r="O75" s="925"/>
    </row>
    <row r="76" spans="2:15">
      <c r="B76" s="925"/>
      <c r="C76" s="925"/>
      <c r="D76" s="925"/>
      <c r="E76" s="925"/>
      <c r="F76" s="925"/>
      <c r="G76" s="925"/>
      <c r="H76" s="925"/>
      <c r="I76" s="925"/>
      <c r="J76" s="925"/>
      <c r="K76" s="925"/>
      <c r="L76" s="925"/>
      <c r="M76" s="925"/>
      <c r="N76" s="925"/>
      <c r="O76" s="925"/>
    </row>
    <row r="77" spans="2:15">
      <c r="B77" s="925"/>
      <c r="C77" s="925"/>
      <c r="D77" s="925"/>
      <c r="E77" s="925"/>
      <c r="F77" s="925"/>
      <c r="G77" s="925"/>
      <c r="H77" s="925"/>
      <c r="I77" s="925"/>
      <c r="J77" s="925"/>
      <c r="K77" s="925"/>
      <c r="L77" s="925"/>
      <c r="M77" s="925"/>
      <c r="N77" s="925"/>
      <c r="O77" s="925"/>
    </row>
    <row r="78" spans="2:15">
      <c r="B78" s="925"/>
      <c r="C78" s="925"/>
      <c r="D78" s="925"/>
      <c r="E78" s="925"/>
      <c r="F78" s="925"/>
      <c r="G78" s="925"/>
      <c r="H78" s="925"/>
      <c r="I78" s="925"/>
      <c r="J78" s="925"/>
      <c r="K78" s="925"/>
      <c r="L78" s="925"/>
      <c r="M78" s="925"/>
      <c r="N78" s="925"/>
      <c r="O78" s="925"/>
    </row>
    <row r="79" spans="2:15">
      <c r="B79" s="925"/>
      <c r="C79" s="925"/>
      <c r="D79" s="925"/>
      <c r="E79" s="925"/>
      <c r="F79" s="925"/>
      <c r="G79" s="925"/>
      <c r="H79" s="925"/>
      <c r="I79" s="925"/>
      <c r="J79" s="925"/>
      <c r="K79" s="925"/>
      <c r="L79" s="925"/>
      <c r="M79" s="925"/>
      <c r="N79" s="925"/>
      <c r="O79" s="925"/>
    </row>
    <row r="80" spans="2:15">
      <c r="B80" s="925"/>
      <c r="C80" s="925"/>
      <c r="D80" s="925"/>
      <c r="E80" s="925"/>
      <c r="F80" s="925"/>
      <c r="G80" s="925"/>
      <c r="H80" s="925"/>
      <c r="I80" s="925"/>
      <c r="J80" s="925"/>
      <c r="K80" s="925"/>
      <c r="L80" s="925"/>
      <c r="M80" s="925"/>
      <c r="N80" s="925"/>
      <c r="O80" s="925"/>
    </row>
    <row r="81" spans="2:15">
      <c r="B81" s="925"/>
      <c r="C81" s="925"/>
      <c r="D81" s="925"/>
      <c r="E81" s="925"/>
      <c r="F81" s="925"/>
      <c r="G81" s="925"/>
      <c r="H81" s="925"/>
      <c r="I81" s="925"/>
      <c r="J81" s="925"/>
      <c r="K81" s="925"/>
      <c r="L81" s="925"/>
      <c r="M81" s="925"/>
      <c r="N81" s="925"/>
      <c r="O81" s="925"/>
    </row>
    <row r="82" spans="2:15">
      <c r="B82" s="925"/>
      <c r="C82" s="925"/>
      <c r="D82" s="925"/>
      <c r="E82" s="925"/>
      <c r="F82" s="925"/>
      <c r="G82" s="925"/>
      <c r="H82" s="925"/>
      <c r="I82" s="925"/>
      <c r="J82" s="925"/>
      <c r="K82" s="925"/>
      <c r="L82" s="925"/>
      <c r="M82" s="925"/>
      <c r="N82" s="925"/>
      <c r="O82" s="925"/>
    </row>
    <row r="83" spans="2:15">
      <c r="B83" s="925"/>
      <c r="C83" s="925"/>
      <c r="D83" s="925"/>
      <c r="E83" s="925"/>
      <c r="F83" s="925"/>
      <c r="G83" s="925"/>
      <c r="H83" s="925"/>
      <c r="I83" s="925"/>
      <c r="J83" s="925"/>
      <c r="K83" s="925"/>
      <c r="L83" s="925"/>
      <c r="M83" s="925"/>
      <c r="N83" s="925"/>
      <c r="O83" s="925"/>
    </row>
    <row r="84" spans="2:15">
      <c r="B84" s="925"/>
      <c r="C84" s="925"/>
      <c r="D84" s="925"/>
      <c r="E84" s="925"/>
      <c r="F84" s="925"/>
      <c r="G84" s="925"/>
      <c r="H84" s="925"/>
      <c r="I84" s="925"/>
      <c r="J84" s="925"/>
      <c r="K84" s="925"/>
      <c r="L84" s="925"/>
      <c r="M84" s="925"/>
      <c r="N84" s="925"/>
      <c r="O84" s="925"/>
    </row>
    <row r="85" spans="2:15">
      <c r="B85" s="925"/>
      <c r="C85" s="925"/>
      <c r="D85" s="925"/>
      <c r="E85" s="925"/>
      <c r="F85" s="925"/>
      <c r="G85" s="925"/>
      <c r="H85" s="925"/>
      <c r="I85" s="925"/>
      <c r="J85" s="925"/>
      <c r="K85" s="925"/>
      <c r="L85" s="925"/>
      <c r="M85" s="925"/>
      <c r="N85" s="925"/>
      <c r="O85" s="925"/>
    </row>
    <row r="86" spans="2:15">
      <c r="B86" s="925"/>
      <c r="C86" s="925"/>
      <c r="D86" s="925"/>
      <c r="E86" s="925"/>
      <c r="F86" s="925"/>
      <c r="G86" s="925"/>
      <c r="H86" s="925"/>
      <c r="I86" s="925"/>
      <c r="J86" s="925"/>
      <c r="K86" s="925"/>
      <c r="L86" s="925"/>
      <c r="M86" s="925"/>
      <c r="N86" s="925"/>
      <c r="O86" s="925"/>
    </row>
    <row r="87" spans="2:15">
      <c r="B87" s="925"/>
      <c r="C87" s="925"/>
      <c r="D87" s="925"/>
      <c r="E87" s="925"/>
      <c r="F87" s="925"/>
      <c r="G87" s="925"/>
      <c r="H87" s="925"/>
      <c r="I87" s="925"/>
      <c r="J87" s="925"/>
      <c r="K87" s="925"/>
      <c r="L87" s="925"/>
      <c r="M87" s="925"/>
      <c r="N87" s="925"/>
      <c r="O87" s="925"/>
    </row>
    <row r="88" spans="2:15">
      <c r="B88" s="925"/>
      <c r="C88" s="925"/>
      <c r="D88" s="925"/>
      <c r="E88" s="925"/>
      <c r="F88" s="925"/>
      <c r="G88" s="925"/>
      <c r="H88" s="925"/>
      <c r="I88" s="925"/>
      <c r="J88" s="925"/>
      <c r="K88" s="925"/>
      <c r="L88" s="925"/>
      <c r="M88" s="925"/>
      <c r="N88" s="925"/>
      <c r="O88" s="925"/>
    </row>
    <row r="89" spans="2:15">
      <c r="B89" s="925"/>
      <c r="C89" s="925"/>
      <c r="D89" s="925"/>
      <c r="E89" s="925"/>
      <c r="F89" s="925"/>
      <c r="G89" s="925"/>
      <c r="H89" s="925"/>
      <c r="I89" s="925"/>
      <c r="J89" s="925"/>
      <c r="K89" s="925"/>
      <c r="L89" s="925"/>
      <c r="M89" s="925"/>
      <c r="N89" s="925"/>
      <c r="O89" s="925"/>
    </row>
    <row r="90" spans="2:15">
      <c r="B90" s="925"/>
      <c r="C90" s="925"/>
      <c r="D90" s="925"/>
      <c r="E90" s="925"/>
      <c r="F90" s="925"/>
      <c r="G90" s="925"/>
      <c r="H90" s="925"/>
      <c r="I90" s="925"/>
      <c r="J90" s="925"/>
      <c r="K90" s="925"/>
      <c r="L90" s="925"/>
      <c r="M90" s="925"/>
      <c r="N90" s="925"/>
      <c r="O90" s="925"/>
    </row>
    <row r="91" spans="2:15">
      <c r="B91" s="925"/>
      <c r="C91" s="925"/>
      <c r="D91" s="925"/>
      <c r="E91" s="925"/>
      <c r="F91" s="925"/>
      <c r="G91" s="925"/>
      <c r="H91" s="925"/>
      <c r="I91" s="925"/>
      <c r="J91" s="925"/>
      <c r="K91" s="925"/>
      <c r="L91" s="925"/>
      <c r="M91" s="925"/>
      <c r="N91" s="925"/>
      <c r="O91" s="925"/>
    </row>
    <row r="92" spans="2:15">
      <c r="B92" s="925"/>
      <c r="C92" s="925"/>
      <c r="D92" s="925"/>
      <c r="E92" s="925"/>
      <c r="F92" s="925"/>
      <c r="G92" s="925"/>
      <c r="H92" s="925"/>
      <c r="I92" s="925"/>
      <c r="J92" s="925"/>
      <c r="K92" s="925"/>
      <c r="L92" s="925"/>
      <c r="M92" s="925"/>
      <c r="N92" s="925"/>
      <c r="O92" s="925"/>
    </row>
    <row r="93" spans="2:15">
      <c r="B93" s="925"/>
      <c r="C93" s="925"/>
      <c r="D93" s="925"/>
      <c r="E93" s="925"/>
      <c r="F93" s="925"/>
      <c r="G93" s="925"/>
      <c r="H93" s="925"/>
      <c r="I93" s="925"/>
      <c r="J93" s="925"/>
      <c r="K93" s="925"/>
      <c r="L93" s="925"/>
      <c r="M93" s="925"/>
      <c r="N93" s="925"/>
      <c r="O93" s="925"/>
    </row>
    <row r="94" spans="2:15">
      <c r="B94" s="925"/>
      <c r="C94" s="925"/>
      <c r="D94" s="925"/>
      <c r="E94" s="925"/>
      <c r="F94" s="925"/>
      <c r="G94" s="925"/>
      <c r="H94" s="925"/>
      <c r="I94" s="925"/>
      <c r="J94" s="925"/>
      <c r="K94" s="925"/>
      <c r="L94" s="925"/>
      <c r="M94" s="925"/>
      <c r="N94" s="925"/>
      <c r="O94" s="925"/>
    </row>
    <row r="95" spans="2:15">
      <c r="B95" s="925"/>
      <c r="C95" s="925"/>
      <c r="D95" s="925"/>
      <c r="E95" s="925"/>
      <c r="F95" s="925"/>
      <c r="G95" s="925"/>
      <c r="H95" s="925"/>
      <c r="I95" s="925"/>
      <c r="J95" s="925"/>
      <c r="K95" s="925"/>
      <c r="L95" s="925"/>
      <c r="M95" s="925"/>
      <c r="N95" s="925"/>
      <c r="O95" s="925"/>
    </row>
    <row r="96" spans="2:15">
      <c r="B96" s="925"/>
      <c r="C96" s="925"/>
      <c r="D96" s="925"/>
      <c r="E96" s="925"/>
      <c r="F96" s="925"/>
      <c r="G96" s="925"/>
      <c r="H96" s="925"/>
      <c r="I96" s="925"/>
      <c r="J96" s="925"/>
      <c r="K96" s="925"/>
      <c r="L96" s="925"/>
      <c r="M96" s="925"/>
      <c r="N96" s="925"/>
      <c r="O96" s="925"/>
    </row>
    <row r="97" spans="2:15">
      <c r="B97" s="925"/>
      <c r="C97" s="925"/>
      <c r="D97" s="925"/>
      <c r="E97" s="925"/>
      <c r="F97" s="925"/>
      <c r="G97" s="925"/>
      <c r="H97" s="925"/>
      <c r="I97" s="925"/>
      <c r="J97" s="925"/>
      <c r="K97" s="925"/>
      <c r="L97" s="925"/>
      <c r="M97" s="925"/>
      <c r="N97" s="925"/>
      <c r="O97" s="925"/>
    </row>
    <row r="98" spans="2:15">
      <c r="B98" s="925"/>
      <c r="C98" s="925"/>
      <c r="D98" s="925"/>
      <c r="E98" s="925"/>
      <c r="F98" s="925"/>
      <c r="G98" s="925"/>
      <c r="H98" s="925"/>
      <c r="I98" s="925"/>
      <c r="J98" s="925"/>
      <c r="K98" s="925"/>
      <c r="L98" s="925"/>
      <c r="M98" s="925"/>
      <c r="N98" s="925"/>
      <c r="O98" s="925"/>
    </row>
    <row r="99" spans="2:15">
      <c r="B99" s="925"/>
      <c r="C99" s="925"/>
      <c r="D99" s="925"/>
      <c r="E99" s="925"/>
      <c r="F99" s="925"/>
      <c r="G99" s="925"/>
      <c r="H99" s="925"/>
      <c r="I99" s="925"/>
      <c r="J99" s="925"/>
      <c r="K99" s="925"/>
      <c r="L99" s="925"/>
      <c r="M99" s="925"/>
      <c r="N99" s="925"/>
      <c r="O99" s="925"/>
    </row>
    <row r="100" spans="2:15">
      <c r="B100" s="925"/>
      <c r="C100" s="925"/>
      <c r="D100" s="925"/>
      <c r="E100" s="925"/>
      <c r="F100" s="925"/>
      <c r="G100" s="925"/>
      <c r="H100" s="925"/>
      <c r="I100" s="925"/>
      <c r="J100" s="925"/>
      <c r="K100" s="925"/>
      <c r="L100" s="925"/>
      <c r="M100" s="925"/>
      <c r="N100" s="925"/>
      <c r="O100" s="925"/>
    </row>
    <row r="101" spans="2:15">
      <c r="B101" s="925"/>
      <c r="C101" s="925"/>
      <c r="D101" s="925"/>
      <c r="E101" s="925"/>
      <c r="F101" s="925"/>
      <c r="G101" s="925"/>
      <c r="H101" s="925"/>
      <c r="I101" s="925"/>
      <c r="J101" s="925"/>
      <c r="K101" s="925"/>
      <c r="L101" s="925"/>
      <c r="M101" s="925"/>
      <c r="N101" s="925"/>
      <c r="O101" s="925"/>
    </row>
    <row r="102" spans="2:15">
      <c r="B102" s="925"/>
      <c r="C102" s="925"/>
      <c r="D102" s="925"/>
      <c r="E102" s="925"/>
      <c r="F102" s="925"/>
      <c r="G102" s="925"/>
      <c r="H102" s="925"/>
      <c r="I102" s="925"/>
      <c r="J102" s="925"/>
      <c r="K102" s="925"/>
      <c r="L102" s="925"/>
      <c r="M102" s="925"/>
      <c r="N102" s="925"/>
      <c r="O102" s="925"/>
    </row>
    <row r="103" spans="2:15">
      <c r="B103" s="925"/>
      <c r="C103" s="925"/>
      <c r="D103" s="925"/>
      <c r="E103" s="925"/>
      <c r="F103" s="925"/>
      <c r="G103" s="925"/>
      <c r="H103" s="925"/>
      <c r="I103" s="925"/>
      <c r="J103" s="925"/>
      <c r="K103" s="925"/>
      <c r="L103" s="925"/>
      <c r="M103" s="925"/>
      <c r="N103" s="925"/>
      <c r="O103" s="925"/>
    </row>
    <row r="104" spans="2:15">
      <c r="B104" s="925"/>
      <c r="C104" s="925"/>
      <c r="D104" s="925"/>
      <c r="E104" s="925"/>
      <c r="F104" s="925"/>
      <c r="G104" s="925"/>
      <c r="H104" s="925"/>
      <c r="I104" s="925"/>
      <c r="J104" s="925"/>
      <c r="K104" s="925"/>
      <c r="L104" s="925"/>
      <c r="M104" s="925"/>
      <c r="N104" s="925"/>
      <c r="O104" s="925"/>
    </row>
    <row r="105" spans="2:15">
      <c r="B105" s="925"/>
      <c r="C105" s="925"/>
      <c r="D105" s="925"/>
      <c r="E105" s="925"/>
      <c r="F105" s="925"/>
      <c r="G105" s="925"/>
      <c r="H105" s="925"/>
      <c r="I105" s="925"/>
      <c r="J105" s="925"/>
      <c r="K105" s="925"/>
      <c r="L105" s="925"/>
      <c r="M105" s="925"/>
      <c r="N105" s="925"/>
      <c r="O105" s="925"/>
    </row>
    <row r="106" spans="2:15">
      <c r="B106" s="925"/>
      <c r="C106" s="925"/>
      <c r="D106" s="925"/>
      <c r="E106" s="925"/>
      <c r="F106" s="925"/>
      <c r="G106" s="925"/>
      <c r="H106" s="925"/>
      <c r="I106" s="925"/>
      <c r="J106" s="925"/>
      <c r="K106" s="925"/>
      <c r="L106" s="925"/>
      <c r="M106" s="925"/>
      <c r="N106" s="925"/>
      <c r="O106" s="925"/>
    </row>
    <row r="107" spans="2:15">
      <c r="B107" s="925"/>
      <c r="C107" s="925"/>
      <c r="D107" s="925"/>
      <c r="E107" s="925"/>
      <c r="F107" s="925"/>
      <c r="G107" s="925"/>
      <c r="H107" s="925"/>
      <c r="I107" s="925"/>
      <c r="J107" s="925"/>
      <c r="K107" s="925"/>
      <c r="L107" s="925"/>
      <c r="M107" s="925"/>
      <c r="N107" s="925"/>
      <c r="O107" s="925"/>
    </row>
    <row r="108" spans="2:15">
      <c r="B108" s="925"/>
      <c r="C108" s="925"/>
      <c r="D108" s="925"/>
      <c r="E108" s="925"/>
      <c r="F108" s="925"/>
      <c r="G108" s="925"/>
      <c r="H108" s="925"/>
      <c r="I108" s="925"/>
      <c r="J108" s="925"/>
      <c r="K108" s="925"/>
      <c r="L108" s="925"/>
      <c r="M108" s="925"/>
      <c r="N108" s="925"/>
      <c r="O108" s="925"/>
    </row>
    <row r="109" spans="2:15">
      <c r="B109" s="925"/>
      <c r="C109" s="925"/>
      <c r="D109" s="925"/>
      <c r="E109" s="925"/>
      <c r="F109" s="925"/>
      <c r="G109" s="925"/>
      <c r="H109" s="925"/>
      <c r="I109" s="925"/>
      <c r="J109" s="925"/>
      <c r="K109" s="925"/>
      <c r="L109" s="925"/>
      <c r="M109" s="925"/>
      <c r="N109" s="925"/>
      <c r="O109" s="925"/>
    </row>
    <row r="110" spans="2:15">
      <c r="B110" s="925"/>
      <c r="C110" s="925"/>
      <c r="D110" s="925"/>
      <c r="E110" s="925"/>
      <c r="F110" s="925"/>
      <c r="G110" s="925"/>
      <c r="H110" s="925"/>
      <c r="I110" s="925"/>
      <c r="J110" s="925"/>
      <c r="K110" s="925"/>
      <c r="L110" s="925"/>
      <c r="M110" s="925"/>
      <c r="N110" s="925"/>
      <c r="O110" s="925"/>
    </row>
    <row r="111" spans="2:15">
      <c r="B111" s="925"/>
      <c r="C111" s="925"/>
      <c r="D111" s="925"/>
      <c r="E111" s="925"/>
      <c r="F111" s="925"/>
      <c r="G111" s="925"/>
      <c r="H111" s="925"/>
      <c r="I111" s="925"/>
      <c r="J111" s="925"/>
      <c r="K111" s="925"/>
      <c r="L111" s="925"/>
      <c r="M111" s="925"/>
      <c r="N111" s="925"/>
      <c r="O111" s="925"/>
    </row>
    <row r="112" spans="2:15">
      <c r="B112" s="925"/>
      <c r="C112" s="925"/>
      <c r="D112" s="925"/>
      <c r="E112" s="925"/>
      <c r="F112" s="925"/>
      <c r="G112" s="925"/>
      <c r="H112" s="925"/>
      <c r="I112" s="925"/>
      <c r="J112" s="925"/>
      <c r="K112" s="925"/>
      <c r="L112" s="925"/>
      <c r="M112" s="925"/>
      <c r="N112" s="925"/>
      <c r="O112" s="925"/>
    </row>
    <row r="113" spans="2:15">
      <c r="B113" s="925"/>
      <c r="C113" s="925"/>
      <c r="D113" s="925"/>
      <c r="E113" s="925"/>
      <c r="F113" s="925"/>
      <c r="G113" s="925"/>
      <c r="H113" s="925"/>
      <c r="I113" s="925"/>
      <c r="J113" s="925"/>
      <c r="K113" s="925"/>
      <c r="L113" s="925"/>
      <c r="M113" s="925"/>
      <c r="N113" s="925"/>
      <c r="O113" s="925"/>
    </row>
    <row r="114" spans="2:15">
      <c r="B114" s="925"/>
      <c r="C114" s="925"/>
      <c r="D114" s="925"/>
      <c r="E114" s="925"/>
      <c r="F114" s="925"/>
      <c r="G114" s="925"/>
      <c r="H114" s="925"/>
      <c r="I114" s="925"/>
      <c r="J114" s="925"/>
      <c r="K114" s="925"/>
      <c r="L114" s="925"/>
      <c r="M114" s="925"/>
      <c r="N114" s="925"/>
      <c r="O114" s="925"/>
    </row>
    <row r="115" spans="2:15">
      <c r="B115" s="925"/>
      <c r="C115" s="925"/>
      <c r="D115" s="925"/>
      <c r="E115" s="925"/>
      <c r="F115" s="925"/>
      <c r="G115" s="925"/>
      <c r="H115" s="925"/>
      <c r="I115" s="925"/>
      <c r="J115" s="925"/>
      <c r="K115" s="925"/>
      <c r="L115" s="925"/>
      <c r="M115" s="925"/>
      <c r="N115" s="925"/>
      <c r="O115" s="925"/>
    </row>
    <row r="116" spans="2:15">
      <c r="B116" s="925"/>
      <c r="C116" s="925"/>
      <c r="D116" s="925"/>
      <c r="E116" s="925"/>
      <c r="F116" s="925"/>
      <c r="G116" s="925"/>
      <c r="H116" s="925"/>
      <c r="I116" s="925"/>
      <c r="J116" s="925"/>
      <c r="K116" s="925"/>
      <c r="L116" s="925"/>
      <c r="M116" s="925"/>
      <c r="N116" s="925"/>
      <c r="O116" s="925"/>
    </row>
    <row r="117" spans="2:15">
      <c r="B117" s="925"/>
      <c r="C117" s="925"/>
      <c r="D117" s="925"/>
      <c r="E117" s="925"/>
      <c r="F117" s="925"/>
      <c r="G117" s="925"/>
      <c r="H117" s="925"/>
      <c r="I117" s="925"/>
      <c r="J117" s="925"/>
      <c r="K117" s="925"/>
      <c r="L117" s="925"/>
      <c r="M117" s="925"/>
      <c r="N117" s="925"/>
      <c r="O117" s="925"/>
    </row>
    <row r="118" spans="2:15">
      <c r="B118" s="925"/>
      <c r="C118" s="925"/>
      <c r="D118" s="925"/>
      <c r="E118" s="925"/>
      <c r="F118" s="925"/>
      <c r="G118" s="925"/>
      <c r="H118" s="925"/>
      <c r="I118" s="925"/>
      <c r="J118" s="925"/>
      <c r="K118" s="925"/>
      <c r="L118" s="925"/>
      <c r="M118" s="925"/>
      <c r="N118" s="925"/>
      <c r="O118" s="925"/>
    </row>
    <row r="119" spans="2:15">
      <c r="B119" s="925"/>
      <c r="C119" s="925"/>
      <c r="D119" s="925"/>
      <c r="E119" s="925"/>
      <c r="F119" s="925"/>
      <c r="G119" s="925"/>
      <c r="H119" s="925"/>
      <c r="I119" s="925"/>
      <c r="J119" s="925"/>
      <c r="K119" s="925"/>
      <c r="L119" s="925"/>
      <c r="M119" s="925"/>
      <c r="N119" s="925"/>
      <c r="O119" s="925"/>
    </row>
    <row r="120" spans="2:15">
      <c r="B120" s="925"/>
      <c r="C120" s="925"/>
      <c r="D120" s="925"/>
      <c r="E120" s="925"/>
      <c r="F120" s="925"/>
      <c r="G120" s="925"/>
      <c r="H120" s="925"/>
      <c r="I120" s="925"/>
      <c r="J120" s="925"/>
      <c r="K120" s="925"/>
      <c r="L120" s="925"/>
      <c r="M120" s="925"/>
      <c r="N120" s="925"/>
      <c r="O120" s="925"/>
    </row>
    <row r="121" spans="2:15">
      <c r="B121" s="925"/>
      <c r="C121" s="925"/>
      <c r="D121" s="925"/>
      <c r="E121" s="925"/>
      <c r="F121" s="925"/>
      <c r="G121" s="925"/>
      <c r="H121" s="925"/>
      <c r="I121" s="925"/>
      <c r="J121" s="925"/>
      <c r="K121" s="925"/>
      <c r="L121" s="925"/>
      <c r="M121" s="925"/>
      <c r="N121" s="925"/>
      <c r="O121" s="925"/>
    </row>
    <row r="122" spans="2:15">
      <c r="B122" s="925"/>
      <c r="C122" s="925"/>
      <c r="D122" s="925"/>
      <c r="E122" s="925"/>
      <c r="F122" s="925"/>
      <c r="G122" s="925"/>
      <c r="H122" s="925"/>
      <c r="I122" s="925"/>
      <c r="J122" s="925"/>
      <c r="K122" s="925"/>
      <c r="L122" s="925"/>
      <c r="M122" s="925"/>
      <c r="N122" s="925"/>
      <c r="O122" s="925"/>
    </row>
    <row r="123" spans="2:15">
      <c r="B123" s="925"/>
      <c r="C123" s="925"/>
      <c r="D123" s="925"/>
      <c r="E123" s="925"/>
      <c r="F123" s="925"/>
      <c r="G123" s="925"/>
      <c r="H123" s="925"/>
      <c r="I123" s="925"/>
      <c r="J123" s="925"/>
      <c r="K123" s="925"/>
      <c r="L123" s="925"/>
      <c r="M123" s="925"/>
      <c r="N123" s="925"/>
      <c r="O123" s="925"/>
    </row>
    <row r="124" spans="2:15">
      <c r="B124" s="925"/>
      <c r="C124" s="925"/>
      <c r="D124" s="925"/>
      <c r="E124" s="925"/>
      <c r="F124" s="925"/>
      <c r="G124" s="925"/>
      <c r="H124" s="925"/>
      <c r="I124" s="925"/>
      <c r="J124" s="925"/>
      <c r="K124" s="925"/>
      <c r="L124" s="925"/>
      <c r="M124" s="925"/>
      <c r="N124" s="925"/>
      <c r="O124" s="925"/>
    </row>
    <row r="125" spans="2:15">
      <c r="B125" s="925"/>
      <c r="C125" s="925"/>
      <c r="D125" s="925"/>
      <c r="E125" s="925"/>
      <c r="F125" s="925"/>
      <c r="G125" s="925"/>
      <c r="H125" s="925"/>
      <c r="I125" s="925"/>
      <c r="J125" s="925"/>
      <c r="K125" s="925"/>
      <c r="L125" s="925"/>
      <c r="M125" s="925"/>
      <c r="N125" s="925"/>
      <c r="O125" s="925"/>
    </row>
    <row r="126" spans="2:15">
      <c r="B126" s="925"/>
      <c r="C126" s="925"/>
      <c r="D126" s="925"/>
      <c r="E126" s="925"/>
      <c r="F126" s="925"/>
      <c r="G126" s="925"/>
      <c r="H126" s="925"/>
      <c r="I126" s="925"/>
      <c r="J126" s="925"/>
      <c r="K126" s="925"/>
      <c r="L126" s="925"/>
      <c r="M126" s="925"/>
      <c r="N126" s="925"/>
      <c r="O126" s="925"/>
    </row>
    <row r="127" spans="2:15">
      <c r="B127" s="925"/>
      <c r="C127" s="925"/>
      <c r="D127" s="925"/>
      <c r="E127" s="925"/>
      <c r="F127" s="925"/>
      <c r="G127" s="925"/>
      <c r="H127" s="925"/>
      <c r="I127" s="925"/>
      <c r="J127" s="925"/>
      <c r="K127" s="925"/>
      <c r="L127" s="925"/>
      <c r="M127" s="925"/>
      <c r="N127" s="925"/>
      <c r="O127" s="925"/>
    </row>
    <row r="128" spans="2:15">
      <c r="B128" s="925"/>
      <c r="C128" s="925"/>
      <c r="D128" s="925"/>
      <c r="E128" s="925"/>
      <c r="F128" s="925"/>
      <c r="G128" s="925"/>
      <c r="H128" s="925"/>
      <c r="I128" s="925"/>
      <c r="J128" s="925"/>
      <c r="K128" s="925"/>
      <c r="L128" s="925"/>
      <c r="M128" s="925"/>
      <c r="N128" s="925"/>
      <c r="O128" s="925"/>
    </row>
    <row r="129" spans="2:15">
      <c r="B129" s="925"/>
      <c r="C129" s="925"/>
      <c r="D129" s="925"/>
      <c r="E129" s="925"/>
      <c r="F129" s="925"/>
      <c r="G129" s="925"/>
      <c r="H129" s="925"/>
      <c r="I129" s="925"/>
      <c r="J129" s="925"/>
      <c r="K129" s="925"/>
      <c r="L129" s="925"/>
      <c r="M129" s="925"/>
      <c r="N129" s="925"/>
      <c r="O129" s="925"/>
    </row>
    <row r="130" spans="2:15">
      <c r="B130" s="925"/>
      <c r="C130" s="925"/>
      <c r="D130" s="925"/>
      <c r="E130" s="925"/>
      <c r="F130" s="925"/>
      <c r="G130" s="925"/>
      <c r="H130" s="925"/>
      <c r="I130" s="925"/>
      <c r="J130" s="925"/>
      <c r="K130" s="925"/>
      <c r="L130" s="925"/>
      <c r="M130" s="925"/>
      <c r="N130" s="925"/>
      <c r="O130" s="925"/>
    </row>
    <row r="131" spans="2:15">
      <c r="B131" s="925"/>
      <c r="C131" s="925"/>
      <c r="D131" s="925"/>
      <c r="E131" s="925"/>
      <c r="F131" s="925"/>
      <c r="G131" s="925"/>
      <c r="H131" s="925"/>
      <c r="I131" s="925"/>
      <c r="J131" s="925"/>
      <c r="K131" s="925"/>
      <c r="L131" s="925"/>
      <c r="M131" s="925"/>
      <c r="N131" s="925"/>
      <c r="O131" s="925"/>
    </row>
    <row r="132" spans="2:15">
      <c r="B132" s="925"/>
      <c r="C132" s="925"/>
      <c r="D132" s="925"/>
      <c r="E132" s="925"/>
      <c r="F132" s="925"/>
      <c r="G132" s="925"/>
      <c r="H132" s="925"/>
      <c r="I132" s="925"/>
      <c r="J132" s="925"/>
      <c r="K132" s="925"/>
      <c r="L132" s="925"/>
      <c r="M132" s="925"/>
      <c r="N132" s="925"/>
      <c r="O132" s="925"/>
    </row>
    <row r="133" spans="2:15">
      <c r="B133" s="925"/>
      <c r="C133" s="925"/>
      <c r="D133" s="925"/>
      <c r="E133" s="925"/>
      <c r="F133" s="925"/>
      <c r="G133" s="925"/>
      <c r="H133" s="925"/>
      <c r="I133" s="925"/>
      <c r="J133" s="925"/>
      <c r="K133" s="925"/>
      <c r="L133" s="925"/>
      <c r="M133" s="925"/>
      <c r="N133" s="925"/>
      <c r="O133" s="925"/>
    </row>
    <row r="134" spans="2:15">
      <c r="B134" s="925"/>
      <c r="C134" s="925"/>
      <c r="D134" s="925"/>
      <c r="E134" s="925"/>
      <c r="F134" s="925"/>
      <c r="G134" s="925"/>
      <c r="H134" s="925"/>
      <c r="I134" s="925"/>
      <c r="J134" s="925"/>
      <c r="K134" s="925"/>
      <c r="L134" s="925"/>
      <c r="M134" s="925"/>
      <c r="N134" s="925"/>
      <c r="O134" s="925"/>
    </row>
    <row r="135" spans="2:15">
      <c r="B135" s="925"/>
      <c r="C135" s="925"/>
      <c r="D135" s="925"/>
      <c r="E135" s="925"/>
      <c r="F135" s="925"/>
      <c r="G135" s="925"/>
      <c r="H135" s="925"/>
      <c r="I135" s="925"/>
      <c r="J135" s="925"/>
      <c r="K135" s="925"/>
      <c r="L135" s="925"/>
      <c r="M135" s="925"/>
      <c r="N135" s="925"/>
      <c r="O135" s="925"/>
    </row>
    <row r="136" spans="2:15">
      <c r="B136" s="925"/>
      <c r="C136" s="925"/>
      <c r="D136" s="925"/>
      <c r="E136" s="925"/>
      <c r="F136" s="925"/>
      <c r="G136" s="925"/>
      <c r="H136" s="925"/>
      <c r="I136" s="925"/>
      <c r="J136" s="925"/>
      <c r="K136" s="925"/>
      <c r="L136" s="925"/>
      <c r="M136" s="925"/>
      <c r="N136" s="925"/>
      <c r="O136" s="925"/>
    </row>
    <row r="137" spans="2:15">
      <c r="B137" s="925"/>
      <c r="C137" s="925"/>
      <c r="D137" s="925"/>
      <c r="E137" s="925"/>
      <c r="F137" s="925"/>
      <c r="G137" s="925"/>
      <c r="H137" s="925"/>
      <c r="I137" s="925"/>
      <c r="J137" s="925"/>
      <c r="K137" s="925"/>
      <c r="L137" s="925"/>
      <c r="M137" s="925"/>
      <c r="N137" s="925"/>
      <c r="O137" s="925"/>
    </row>
    <row r="138" spans="2:15">
      <c r="B138" s="925"/>
      <c r="C138" s="925"/>
      <c r="D138" s="925"/>
      <c r="E138" s="925"/>
      <c r="F138" s="925"/>
      <c r="G138" s="925"/>
      <c r="H138" s="925"/>
      <c r="I138" s="925"/>
      <c r="J138" s="925"/>
      <c r="K138" s="925"/>
      <c r="L138" s="925"/>
      <c r="M138" s="925"/>
      <c r="N138" s="925"/>
      <c r="O138" s="925"/>
    </row>
    <row r="139" spans="2:15">
      <c r="B139" s="925"/>
      <c r="C139" s="925"/>
      <c r="D139" s="925"/>
      <c r="E139" s="925"/>
      <c r="F139" s="925"/>
      <c r="G139" s="925"/>
      <c r="H139" s="925"/>
      <c r="I139" s="925"/>
      <c r="J139" s="925"/>
      <c r="K139" s="925"/>
      <c r="L139" s="925"/>
      <c r="M139" s="925"/>
      <c r="N139" s="925"/>
      <c r="O139" s="925"/>
    </row>
    <row r="140" spans="2:15">
      <c r="B140" s="925"/>
      <c r="C140" s="925"/>
      <c r="D140" s="925"/>
      <c r="E140" s="925"/>
      <c r="F140" s="925"/>
      <c r="G140" s="925"/>
      <c r="H140" s="925"/>
      <c r="I140" s="925"/>
      <c r="J140" s="925"/>
      <c r="K140" s="925"/>
      <c r="L140" s="925"/>
      <c r="M140" s="925"/>
      <c r="N140" s="925"/>
      <c r="O140" s="925"/>
    </row>
    <row r="141" spans="2:15">
      <c r="B141" s="925"/>
      <c r="C141" s="925"/>
      <c r="D141" s="925"/>
      <c r="E141" s="925"/>
      <c r="F141" s="925"/>
      <c r="G141" s="925"/>
      <c r="H141" s="925"/>
      <c r="I141" s="925"/>
      <c r="J141" s="925"/>
      <c r="K141" s="925"/>
      <c r="L141" s="925"/>
      <c r="M141" s="925"/>
      <c r="N141" s="925"/>
      <c r="O141" s="925"/>
    </row>
    <row r="142" spans="2:15">
      <c r="B142" s="925"/>
      <c r="C142" s="925"/>
      <c r="D142" s="925"/>
      <c r="E142" s="925"/>
      <c r="F142" s="925"/>
      <c r="G142" s="925"/>
      <c r="H142" s="925"/>
      <c r="I142" s="925"/>
      <c r="J142" s="925"/>
      <c r="K142" s="925"/>
      <c r="L142" s="925"/>
      <c r="M142" s="925"/>
      <c r="N142" s="925"/>
      <c r="O142" s="925"/>
    </row>
    <row r="143" spans="2:15">
      <c r="B143" s="925"/>
      <c r="C143" s="925"/>
      <c r="D143" s="925"/>
      <c r="E143" s="925"/>
      <c r="F143" s="925"/>
      <c r="G143" s="925"/>
      <c r="H143" s="925"/>
      <c r="I143" s="925"/>
      <c r="J143" s="925"/>
      <c r="K143" s="925"/>
      <c r="L143" s="925"/>
      <c r="M143" s="925"/>
      <c r="N143" s="925"/>
      <c r="O143" s="925"/>
    </row>
    <row r="144" spans="2:15">
      <c r="B144" s="925"/>
      <c r="C144" s="925"/>
      <c r="D144" s="925"/>
      <c r="E144" s="925"/>
      <c r="F144" s="925"/>
      <c r="G144" s="925"/>
      <c r="H144" s="925"/>
      <c r="I144" s="925"/>
      <c r="J144" s="925"/>
      <c r="K144" s="925"/>
      <c r="L144" s="925"/>
      <c r="M144" s="925"/>
      <c r="N144" s="925"/>
      <c r="O144" s="925"/>
    </row>
    <row r="145" spans="2:15">
      <c r="B145" s="925"/>
      <c r="C145" s="925"/>
      <c r="D145" s="925"/>
      <c r="E145" s="925"/>
      <c r="F145" s="925"/>
      <c r="G145" s="925"/>
      <c r="H145" s="925"/>
      <c r="I145" s="925"/>
      <c r="J145" s="925"/>
      <c r="K145" s="925"/>
      <c r="L145" s="925"/>
      <c r="M145" s="925"/>
      <c r="N145" s="925"/>
      <c r="O145" s="925"/>
    </row>
    <row r="146" spans="2:15">
      <c r="B146" s="925"/>
      <c r="C146" s="925"/>
      <c r="D146" s="925"/>
      <c r="E146" s="925"/>
      <c r="F146" s="925"/>
      <c r="G146" s="925"/>
      <c r="H146" s="925"/>
      <c r="I146" s="925"/>
      <c r="J146" s="925"/>
      <c r="K146" s="925"/>
      <c r="L146" s="925"/>
      <c r="M146" s="925"/>
      <c r="N146" s="925"/>
      <c r="O146" s="925"/>
    </row>
    <row r="147" spans="2:15">
      <c r="B147" s="925"/>
      <c r="C147" s="925"/>
      <c r="D147" s="925"/>
      <c r="E147" s="925"/>
      <c r="F147" s="925"/>
      <c r="G147" s="925"/>
      <c r="H147" s="925"/>
      <c r="I147" s="925"/>
      <c r="J147" s="925"/>
      <c r="K147" s="925"/>
      <c r="L147" s="925"/>
      <c r="M147" s="925"/>
      <c r="N147" s="925"/>
      <c r="O147" s="925"/>
    </row>
    <row r="148" spans="2:15">
      <c r="B148" s="925"/>
      <c r="C148" s="925"/>
      <c r="D148" s="925"/>
      <c r="E148" s="925"/>
      <c r="F148" s="925"/>
      <c r="G148" s="925"/>
      <c r="H148" s="925"/>
      <c r="I148" s="925"/>
      <c r="J148" s="925"/>
      <c r="K148" s="925"/>
      <c r="L148" s="925"/>
      <c r="M148" s="925"/>
      <c r="N148" s="925"/>
      <c r="O148" s="925"/>
    </row>
    <row r="149" spans="2:15">
      <c r="B149" s="925"/>
      <c r="C149" s="925"/>
      <c r="D149" s="925"/>
      <c r="E149" s="925"/>
      <c r="F149" s="925"/>
      <c r="G149" s="925"/>
      <c r="H149" s="925"/>
      <c r="I149" s="925"/>
      <c r="J149" s="925"/>
      <c r="K149" s="925"/>
      <c r="L149" s="925"/>
      <c r="M149" s="925"/>
      <c r="N149" s="925"/>
      <c r="O149" s="925"/>
    </row>
    <row r="150" spans="2:15">
      <c r="B150" s="925"/>
      <c r="C150" s="925"/>
      <c r="D150" s="925"/>
      <c r="E150" s="925"/>
      <c r="F150" s="925"/>
      <c r="G150" s="925"/>
      <c r="H150" s="925"/>
      <c r="I150" s="925"/>
      <c r="J150" s="925"/>
      <c r="K150" s="925"/>
      <c r="L150" s="925"/>
      <c r="M150" s="925"/>
      <c r="N150" s="925"/>
      <c r="O150" s="925"/>
    </row>
    <row r="151" spans="2:15">
      <c r="B151" s="925"/>
      <c r="C151" s="925"/>
      <c r="D151" s="925"/>
      <c r="E151" s="925"/>
      <c r="F151" s="925"/>
      <c r="G151" s="925"/>
      <c r="H151" s="925"/>
      <c r="I151" s="925"/>
      <c r="J151" s="925"/>
      <c r="K151" s="925"/>
      <c r="L151" s="925"/>
      <c r="M151" s="925"/>
      <c r="N151" s="925"/>
      <c r="O151" s="925"/>
    </row>
    <row r="152" spans="2:15">
      <c r="B152" s="925"/>
      <c r="C152" s="925"/>
      <c r="D152" s="925"/>
      <c r="E152" s="925"/>
      <c r="F152" s="925"/>
      <c r="G152" s="925"/>
      <c r="H152" s="925"/>
      <c r="I152" s="925"/>
      <c r="J152" s="925"/>
      <c r="K152" s="925"/>
      <c r="L152" s="925"/>
      <c r="M152" s="925"/>
      <c r="N152" s="925"/>
      <c r="O152" s="925"/>
    </row>
    <row r="153" spans="2:15">
      <c r="B153" s="925"/>
      <c r="C153" s="925"/>
      <c r="D153" s="925"/>
      <c r="E153" s="925"/>
      <c r="F153" s="925"/>
      <c r="G153" s="925"/>
      <c r="H153" s="925"/>
      <c r="I153" s="925"/>
      <c r="J153" s="925"/>
      <c r="K153" s="925"/>
      <c r="L153" s="925"/>
      <c r="M153" s="925"/>
      <c r="N153" s="925"/>
      <c r="O153" s="925"/>
    </row>
    <row r="154" spans="2:15">
      <c r="B154" s="925"/>
      <c r="C154" s="925"/>
      <c r="D154" s="925"/>
      <c r="E154" s="925"/>
      <c r="F154" s="925"/>
      <c r="G154" s="925"/>
      <c r="H154" s="925"/>
      <c r="I154" s="925"/>
      <c r="J154" s="925"/>
      <c r="K154" s="925"/>
      <c r="L154" s="925"/>
      <c r="M154" s="925"/>
      <c r="N154" s="925"/>
      <c r="O154" s="925"/>
    </row>
    <row r="155" spans="2:15">
      <c r="B155" s="925"/>
      <c r="C155" s="925"/>
      <c r="D155" s="925"/>
      <c r="E155" s="925"/>
      <c r="F155" s="925"/>
      <c r="G155" s="925"/>
      <c r="H155" s="925"/>
      <c r="I155" s="925"/>
      <c r="J155" s="925"/>
      <c r="K155" s="925"/>
      <c r="L155" s="925"/>
      <c r="M155" s="925"/>
      <c r="N155" s="925"/>
      <c r="O155" s="925"/>
    </row>
    <row r="156" spans="2:15">
      <c r="B156" s="925"/>
      <c r="C156" s="925"/>
      <c r="D156" s="925"/>
      <c r="E156" s="925"/>
      <c r="F156" s="925"/>
      <c r="G156" s="925"/>
      <c r="H156" s="925"/>
      <c r="I156" s="925"/>
      <c r="J156" s="925"/>
      <c r="K156" s="925"/>
      <c r="L156" s="925"/>
      <c r="M156" s="925"/>
      <c r="N156" s="925"/>
      <c r="O156" s="925"/>
    </row>
    <row r="157" spans="2:15">
      <c r="B157" s="925"/>
      <c r="C157" s="925"/>
      <c r="D157" s="925"/>
      <c r="E157" s="925"/>
      <c r="F157" s="925"/>
      <c r="G157" s="925"/>
      <c r="H157" s="925"/>
      <c r="I157" s="925"/>
      <c r="J157" s="925"/>
      <c r="K157" s="925"/>
      <c r="L157" s="925"/>
      <c r="M157" s="925"/>
      <c r="N157" s="925"/>
      <c r="O157" s="925"/>
    </row>
    <row r="158" spans="2:15">
      <c r="B158" s="925"/>
      <c r="C158" s="925"/>
      <c r="D158" s="925"/>
      <c r="E158" s="925"/>
      <c r="F158" s="925"/>
      <c r="G158" s="925"/>
      <c r="H158" s="925"/>
      <c r="I158" s="925"/>
      <c r="J158" s="925"/>
      <c r="K158" s="925"/>
      <c r="L158" s="925"/>
      <c r="M158" s="925"/>
      <c r="N158" s="925"/>
      <c r="O158" s="925"/>
    </row>
    <row r="159" spans="2:15">
      <c r="B159" s="925"/>
      <c r="C159" s="925"/>
      <c r="D159" s="925"/>
      <c r="E159" s="925"/>
      <c r="F159" s="925"/>
      <c r="G159" s="925"/>
      <c r="H159" s="925"/>
      <c r="I159" s="925"/>
      <c r="J159" s="925"/>
      <c r="K159" s="925"/>
      <c r="L159" s="925"/>
      <c r="M159" s="925"/>
      <c r="N159" s="925"/>
      <c r="O159" s="925"/>
    </row>
    <row r="160" spans="2:15">
      <c r="B160" s="925"/>
      <c r="C160" s="925"/>
      <c r="D160" s="925"/>
      <c r="E160" s="925"/>
      <c r="F160" s="925"/>
      <c r="G160" s="925"/>
      <c r="H160" s="925"/>
      <c r="I160" s="925"/>
      <c r="J160" s="925"/>
      <c r="K160" s="925"/>
      <c r="L160" s="925"/>
      <c r="M160" s="925"/>
      <c r="N160" s="925"/>
      <c r="O160" s="925"/>
    </row>
    <row r="161" spans="2:15">
      <c r="B161" s="925"/>
      <c r="C161" s="925"/>
      <c r="D161" s="925"/>
      <c r="E161" s="925"/>
      <c r="F161" s="925"/>
      <c r="G161" s="925"/>
      <c r="H161" s="925"/>
      <c r="I161" s="925"/>
      <c r="J161" s="925"/>
      <c r="K161" s="925"/>
      <c r="L161" s="925"/>
      <c r="M161" s="925"/>
      <c r="N161" s="925"/>
      <c r="O161" s="925"/>
    </row>
    <row r="162" spans="2:15">
      <c r="B162" s="925"/>
      <c r="C162" s="925"/>
      <c r="D162" s="925"/>
      <c r="E162" s="925"/>
      <c r="F162" s="925"/>
      <c r="G162" s="925"/>
      <c r="H162" s="925"/>
      <c r="I162" s="925"/>
      <c r="J162" s="925"/>
      <c r="K162" s="925"/>
      <c r="L162" s="925"/>
      <c r="M162" s="925"/>
      <c r="N162" s="925"/>
      <c r="O162" s="925"/>
    </row>
    <row r="163" spans="2:15">
      <c r="B163" s="925"/>
      <c r="C163" s="925"/>
      <c r="D163" s="925"/>
      <c r="E163" s="925"/>
      <c r="F163" s="925"/>
      <c r="G163" s="925"/>
      <c r="H163" s="925"/>
      <c r="I163" s="925"/>
      <c r="J163" s="925"/>
      <c r="K163" s="925"/>
      <c r="L163" s="925"/>
      <c r="M163" s="925"/>
      <c r="N163" s="925"/>
      <c r="O163" s="925"/>
    </row>
    <row r="164" spans="2:15">
      <c r="B164" s="925"/>
      <c r="C164" s="925"/>
      <c r="D164" s="925"/>
      <c r="E164" s="925"/>
      <c r="F164" s="925"/>
      <c r="G164" s="925"/>
      <c r="H164" s="925"/>
      <c r="I164" s="925"/>
      <c r="J164" s="925"/>
      <c r="K164" s="925"/>
      <c r="L164" s="925"/>
      <c r="M164" s="925"/>
      <c r="N164" s="925"/>
      <c r="O164" s="925"/>
    </row>
    <row r="165" spans="2:15">
      <c r="B165" s="925"/>
      <c r="C165" s="925"/>
      <c r="D165" s="925"/>
      <c r="E165" s="925"/>
      <c r="F165" s="925"/>
      <c r="G165" s="925"/>
      <c r="H165" s="925"/>
      <c r="I165" s="925"/>
      <c r="J165" s="925"/>
      <c r="K165" s="925"/>
      <c r="L165" s="925"/>
      <c r="M165" s="925"/>
      <c r="N165" s="925"/>
      <c r="O165" s="925"/>
    </row>
    <row r="166" spans="2:15">
      <c r="B166" s="925"/>
      <c r="C166" s="925"/>
      <c r="D166" s="925"/>
      <c r="E166" s="925"/>
      <c r="F166" s="925"/>
      <c r="G166" s="925"/>
      <c r="H166" s="925"/>
      <c r="I166" s="925"/>
      <c r="J166" s="925"/>
      <c r="K166" s="925"/>
      <c r="L166" s="925"/>
      <c r="M166" s="925"/>
      <c r="N166" s="925"/>
      <c r="O166" s="925"/>
    </row>
    <row r="167" spans="2:15">
      <c r="B167" s="925"/>
      <c r="C167" s="925"/>
      <c r="D167" s="925"/>
      <c r="E167" s="925"/>
      <c r="F167" s="925"/>
      <c r="G167" s="925"/>
      <c r="H167" s="925"/>
      <c r="I167" s="925"/>
      <c r="J167" s="925"/>
      <c r="K167" s="925"/>
      <c r="L167" s="925"/>
      <c r="M167" s="925"/>
      <c r="N167" s="925"/>
      <c r="O167" s="925"/>
    </row>
    <row r="168" spans="2:15">
      <c r="B168" s="925"/>
      <c r="C168" s="925"/>
      <c r="D168" s="925"/>
      <c r="E168" s="925"/>
      <c r="F168" s="925"/>
      <c r="G168" s="925"/>
      <c r="H168" s="925"/>
      <c r="I168" s="925"/>
      <c r="J168" s="925"/>
      <c r="K168" s="925"/>
      <c r="L168" s="925"/>
      <c r="M168" s="925"/>
      <c r="N168" s="925"/>
      <c r="O168" s="925"/>
    </row>
    <row r="169" spans="2:15">
      <c r="B169" s="925"/>
      <c r="C169" s="925"/>
      <c r="D169" s="925"/>
      <c r="E169" s="925"/>
      <c r="F169" s="925"/>
      <c r="G169" s="925"/>
      <c r="H169" s="925"/>
      <c r="I169" s="925"/>
      <c r="J169" s="925"/>
      <c r="K169" s="925"/>
      <c r="L169" s="925"/>
      <c r="M169" s="925"/>
      <c r="N169" s="925"/>
      <c r="O169" s="925"/>
    </row>
    <row r="170" spans="2:15">
      <c r="B170" s="925"/>
      <c r="C170" s="925"/>
      <c r="D170" s="925"/>
      <c r="E170" s="925"/>
      <c r="F170" s="925"/>
      <c r="G170" s="925"/>
      <c r="H170" s="925"/>
      <c r="I170" s="925"/>
      <c r="J170" s="925"/>
      <c r="K170" s="925"/>
      <c r="L170" s="925"/>
      <c r="M170" s="925"/>
      <c r="N170" s="925"/>
      <c r="O170" s="925"/>
    </row>
    <row r="171" spans="2:15">
      <c r="B171" s="925"/>
      <c r="C171" s="925"/>
      <c r="D171" s="925"/>
      <c r="E171" s="925"/>
      <c r="F171" s="925"/>
      <c r="G171" s="925"/>
      <c r="H171" s="925"/>
      <c r="I171" s="925"/>
      <c r="J171" s="925"/>
      <c r="K171" s="925"/>
      <c r="L171" s="925"/>
      <c r="M171" s="925"/>
      <c r="N171" s="925"/>
      <c r="O171" s="925"/>
    </row>
    <row r="172" spans="2:15">
      <c r="B172" s="925"/>
      <c r="C172" s="925"/>
      <c r="D172" s="925"/>
      <c r="E172" s="925"/>
      <c r="F172" s="925"/>
      <c r="G172" s="925"/>
      <c r="H172" s="925"/>
      <c r="I172" s="925"/>
      <c r="J172" s="925"/>
      <c r="K172" s="925"/>
      <c r="L172" s="925"/>
      <c r="M172" s="925"/>
      <c r="N172" s="925"/>
      <c r="O172" s="925"/>
    </row>
    <row r="173" spans="2:15">
      <c r="B173" s="925"/>
      <c r="C173" s="925"/>
      <c r="D173" s="925"/>
      <c r="E173" s="925"/>
      <c r="F173" s="925"/>
      <c r="G173" s="925"/>
      <c r="H173" s="925"/>
      <c r="I173" s="925"/>
      <c r="J173" s="925"/>
      <c r="K173" s="925"/>
      <c r="L173" s="925"/>
      <c r="M173" s="925"/>
      <c r="N173" s="925"/>
      <c r="O173" s="925"/>
    </row>
    <row r="174" spans="2:15">
      <c r="B174" s="925"/>
      <c r="C174" s="925"/>
      <c r="D174" s="925"/>
      <c r="E174" s="925"/>
      <c r="F174" s="925"/>
      <c r="G174" s="925"/>
      <c r="H174" s="925"/>
      <c r="I174" s="925"/>
      <c r="J174" s="925"/>
      <c r="K174" s="925"/>
      <c r="L174" s="925"/>
      <c r="M174" s="925"/>
      <c r="N174" s="925"/>
      <c r="O174" s="925"/>
    </row>
    <row r="175" spans="2:15">
      <c r="B175" s="925"/>
      <c r="C175" s="925"/>
      <c r="D175" s="925"/>
      <c r="E175" s="925"/>
      <c r="F175" s="925"/>
      <c r="G175" s="925"/>
      <c r="H175" s="925"/>
      <c r="I175" s="925"/>
      <c r="J175" s="925"/>
      <c r="K175" s="925"/>
      <c r="L175" s="925"/>
      <c r="M175" s="925"/>
      <c r="N175" s="925"/>
      <c r="O175" s="925"/>
    </row>
    <row r="176" spans="2:15">
      <c r="B176" s="925"/>
      <c r="C176" s="925"/>
      <c r="D176" s="925"/>
      <c r="E176" s="925"/>
      <c r="F176" s="925"/>
      <c r="G176" s="925"/>
      <c r="H176" s="925"/>
      <c r="I176" s="925"/>
      <c r="J176" s="925"/>
      <c r="K176" s="925"/>
      <c r="L176" s="925"/>
      <c r="M176" s="925"/>
      <c r="N176" s="925"/>
      <c r="O176" s="925"/>
    </row>
    <row r="177" spans="2:15">
      <c r="B177" s="925"/>
      <c r="C177" s="925"/>
      <c r="D177" s="925"/>
      <c r="E177" s="925"/>
      <c r="F177" s="925"/>
      <c r="G177" s="925"/>
      <c r="H177" s="925"/>
      <c r="I177" s="925"/>
      <c r="J177" s="925"/>
      <c r="K177" s="925"/>
      <c r="L177" s="925"/>
      <c r="M177" s="925"/>
      <c r="N177" s="925"/>
      <c r="O177" s="925"/>
    </row>
    <row r="178" spans="2:15">
      <c r="B178" s="925"/>
      <c r="C178" s="925"/>
      <c r="D178" s="925"/>
      <c r="E178" s="925"/>
      <c r="F178" s="925"/>
      <c r="G178" s="925"/>
      <c r="H178" s="925"/>
      <c r="I178" s="925"/>
      <c r="J178" s="925"/>
      <c r="K178" s="925"/>
      <c r="L178" s="925"/>
      <c r="M178" s="925"/>
      <c r="N178" s="925"/>
      <c r="O178" s="925"/>
    </row>
    <row r="179" spans="2:15">
      <c r="B179" s="925"/>
      <c r="C179" s="925"/>
      <c r="D179" s="925"/>
      <c r="E179" s="925"/>
      <c r="F179" s="925"/>
      <c r="G179" s="925"/>
      <c r="H179" s="925"/>
      <c r="I179" s="925"/>
      <c r="J179" s="925"/>
      <c r="K179" s="925"/>
      <c r="L179" s="925"/>
      <c r="M179" s="925"/>
      <c r="N179" s="925"/>
      <c r="O179" s="925"/>
    </row>
    <row r="180" spans="2:15">
      <c r="B180" s="925"/>
      <c r="C180" s="925"/>
      <c r="D180" s="925"/>
      <c r="E180" s="925"/>
      <c r="F180" s="925"/>
      <c r="G180" s="925"/>
      <c r="H180" s="925"/>
      <c r="I180" s="925"/>
      <c r="J180" s="925"/>
      <c r="K180" s="925"/>
      <c r="L180" s="925"/>
      <c r="M180" s="925"/>
      <c r="N180" s="925"/>
      <c r="O180" s="925"/>
    </row>
    <row r="181" spans="2:15">
      <c r="B181" s="925"/>
      <c r="C181" s="925"/>
      <c r="D181" s="925"/>
      <c r="E181" s="925"/>
      <c r="F181" s="925"/>
      <c r="G181" s="925"/>
      <c r="H181" s="925"/>
      <c r="I181" s="925"/>
      <c r="J181" s="925"/>
      <c r="K181" s="925"/>
      <c r="L181" s="925"/>
      <c r="M181" s="925"/>
      <c r="N181" s="925"/>
      <c r="O181" s="925"/>
    </row>
    <row r="182" spans="2:15">
      <c r="B182" s="925"/>
      <c r="C182" s="925"/>
      <c r="D182" s="925"/>
      <c r="E182" s="925"/>
      <c r="F182" s="925"/>
      <c r="G182" s="925"/>
      <c r="H182" s="925"/>
      <c r="I182" s="925"/>
      <c r="J182" s="925"/>
      <c r="K182" s="925"/>
      <c r="L182" s="925"/>
      <c r="M182" s="925"/>
      <c r="N182" s="925"/>
      <c r="O182" s="925"/>
    </row>
    <row r="183" spans="2:15">
      <c r="B183" s="925"/>
      <c r="C183" s="925"/>
      <c r="D183" s="925"/>
      <c r="E183" s="925"/>
      <c r="F183" s="925"/>
      <c r="G183" s="925"/>
      <c r="H183" s="925"/>
      <c r="I183" s="925"/>
      <c r="J183" s="925"/>
      <c r="K183" s="925"/>
      <c r="L183" s="925"/>
      <c r="M183" s="925"/>
      <c r="N183" s="925"/>
      <c r="O183" s="925"/>
    </row>
    <row r="184" spans="2:15">
      <c r="B184" s="925"/>
      <c r="C184" s="925"/>
      <c r="D184" s="925"/>
      <c r="E184" s="925"/>
      <c r="F184" s="925"/>
      <c r="G184" s="925"/>
      <c r="H184" s="925"/>
      <c r="I184" s="925"/>
      <c r="J184" s="925"/>
      <c r="K184" s="925"/>
      <c r="L184" s="925"/>
      <c r="M184" s="925"/>
      <c r="N184" s="925"/>
      <c r="O184" s="925"/>
    </row>
    <row r="185" spans="2:15">
      <c r="B185" s="925"/>
      <c r="C185" s="925"/>
      <c r="D185" s="925"/>
      <c r="E185" s="925"/>
      <c r="F185" s="925"/>
      <c r="G185" s="925"/>
      <c r="H185" s="925"/>
      <c r="I185" s="925"/>
      <c r="J185" s="925"/>
      <c r="K185" s="925"/>
      <c r="L185" s="925"/>
      <c r="M185" s="925"/>
      <c r="N185" s="925"/>
      <c r="O185" s="925"/>
    </row>
    <row r="186" spans="2:15">
      <c r="B186" s="925"/>
      <c r="C186" s="925"/>
      <c r="D186" s="925"/>
      <c r="E186" s="925"/>
      <c r="F186" s="925"/>
      <c r="G186" s="925"/>
      <c r="H186" s="925"/>
      <c r="I186" s="925"/>
      <c r="J186" s="925"/>
      <c r="K186" s="925"/>
      <c r="L186" s="925"/>
      <c r="M186" s="925"/>
      <c r="N186" s="925"/>
      <c r="O186" s="925"/>
    </row>
    <row r="187" spans="2:15">
      <c r="B187" s="925"/>
      <c r="C187" s="925"/>
      <c r="D187" s="925"/>
      <c r="E187" s="925"/>
      <c r="F187" s="925"/>
      <c r="G187" s="925"/>
      <c r="H187" s="925"/>
      <c r="I187" s="925"/>
      <c r="J187" s="925"/>
      <c r="K187" s="925"/>
      <c r="L187" s="925"/>
      <c r="M187" s="925"/>
      <c r="N187" s="925"/>
      <c r="O187" s="925"/>
    </row>
    <row r="188" spans="2:15">
      <c r="B188" s="925"/>
      <c r="C188" s="925"/>
      <c r="D188" s="925"/>
      <c r="E188" s="925"/>
      <c r="F188" s="925"/>
      <c r="G188" s="925"/>
      <c r="H188" s="925"/>
      <c r="I188" s="925"/>
      <c r="J188" s="925"/>
      <c r="K188" s="925"/>
      <c r="L188" s="925"/>
      <c r="M188" s="925"/>
      <c r="N188" s="925"/>
      <c r="O188" s="925"/>
    </row>
    <row r="189" spans="2:15">
      <c r="B189" s="925"/>
      <c r="C189" s="925"/>
      <c r="D189" s="925"/>
      <c r="E189" s="925"/>
      <c r="F189" s="925"/>
      <c r="G189" s="925"/>
      <c r="H189" s="925"/>
      <c r="I189" s="925"/>
      <c r="J189" s="925"/>
      <c r="K189" s="925"/>
      <c r="L189" s="925"/>
      <c r="M189" s="925"/>
      <c r="N189" s="925"/>
      <c r="O189" s="925"/>
    </row>
    <row r="190" spans="2:15">
      <c r="B190" s="925"/>
      <c r="C190" s="925"/>
      <c r="D190" s="925"/>
      <c r="E190" s="925"/>
      <c r="F190" s="925"/>
      <c r="G190" s="925"/>
      <c r="H190" s="925"/>
      <c r="I190" s="925"/>
      <c r="J190" s="925"/>
      <c r="K190" s="925"/>
      <c r="L190" s="925"/>
      <c r="M190" s="925"/>
      <c r="N190" s="925"/>
      <c r="O190" s="925"/>
    </row>
    <row r="191" spans="2:15">
      <c r="B191" s="925"/>
      <c r="C191" s="925"/>
      <c r="D191" s="925"/>
      <c r="E191" s="925"/>
      <c r="F191" s="925"/>
      <c r="G191" s="925"/>
      <c r="H191" s="925"/>
      <c r="I191" s="925"/>
      <c r="J191" s="925"/>
      <c r="K191" s="925"/>
      <c r="L191" s="925"/>
      <c r="M191" s="925"/>
      <c r="N191" s="925"/>
      <c r="O191" s="925"/>
    </row>
    <row r="192" spans="2:15">
      <c r="B192" s="925"/>
      <c r="C192" s="925"/>
      <c r="D192" s="925"/>
      <c r="E192" s="925"/>
      <c r="F192" s="925"/>
      <c r="G192" s="925"/>
      <c r="H192" s="925"/>
      <c r="I192" s="925"/>
      <c r="J192" s="925"/>
      <c r="K192" s="925"/>
      <c r="L192" s="925"/>
      <c r="M192" s="925"/>
      <c r="N192" s="925"/>
      <c r="O192" s="925"/>
    </row>
    <row r="193" spans="2:15">
      <c r="B193" s="925"/>
      <c r="C193" s="925"/>
      <c r="D193" s="925"/>
      <c r="E193" s="925"/>
      <c r="F193" s="925"/>
      <c r="G193" s="925"/>
      <c r="H193" s="925"/>
      <c r="I193" s="925"/>
      <c r="J193" s="925"/>
      <c r="K193" s="925"/>
      <c r="L193" s="925"/>
      <c r="M193" s="925"/>
      <c r="N193" s="925"/>
      <c r="O193" s="925"/>
    </row>
    <row r="194" spans="2:15">
      <c r="B194" s="925"/>
      <c r="C194" s="925"/>
      <c r="D194" s="925"/>
      <c r="E194" s="925"/>
      <c r="F194" s="925"/>
      <c r="G194" s="925"/>
      <c r="H194" s="925"/>
      <c r="I194" s="925"/>
      <c r="J194" s="925"/>
      <c r="K194" s="925"/>
      <c r="L194" s="925"/>
      <c r="M194" s="925"/>
      <c r="N194" s="925"/>
      <c r="O194" s="925"/>
    </row>
    <row r="195" spans="2:15">
      <c r="B195" s="925"/>
      <c r="C195" s="925"/>
      <c r="D195" s="925"/>
      <c r="E195" s="925"/>
      <c r="F195" s="925"/>
      <c r="G195" s="925"/>
      <c r="H195" s="925"/>
      <c r="I195" s="925"/>
      <c r="J195" s="925"/>
      <c r="K195" s="925"/>
      <c r="L195" s="925"/>
      <c r="M195" s="925"/>
      <c r="N195" s="925"/>
      <c r="O195" s="925"/>
    </row>
    <row r="196" spans="2:15">
      <c r="B196" s="925"/>
      <c r="C196" s="925"/>
      <c r="D196" s="925"/>
      <c r="E196" s="925"/>
      <c r="F196" s="925"/>
      <c r="G196" s="925"/>
      <c r="H196" s="925"/>
      <c r="I196" s="925"/>
      <c r="J196" s="925"/>
      <c r="K196" s="925"/>
      <c r="L196" s="925"/>
      <c r="M196" s="925"/>
      <c r="N196" s="925"/>
      <c r="O196" s="925"/>
    </row>
    <row r="197" spans="2:15">
      <c r="B197" s="925"/>
      <c r="C197" s="925"/>
      <c r="D197" s="925"/>
      <c r="E197" s="925"/>
      <c r="F197" s="925"/>
      <c r="G197" s="925"/>
      <c r="H197" s="925"/>
      <c r="I197" s="925"/>
      <c r="J197" s="925"/>
      <c r="K197" s="925"/>
      <c r="L197" s="925"/>
      <c r="M197" s="925"/>
      <c r="N197" s="925"/>
      <c r="O197" s="925"/>
    </row>
    <row r="198" spans="2:15">
      <c r="B198" s="925"/>
      <c r="C198" s="925"/>
      <c r="D198" s="925"/>
      <c r="E198" s="925"/>
      <c r="F198" s="925"/>
      <c r="G198" s="925"/>
      <c r="H198" s="925"/>
      <c r="I198" s="925"/>
      <c r="J198" s="925"/>
      <c r="K198" s="925"/>
      <c r="L198" s="925"/>
      <c r="M198" s="925"/>
      <c r="N198" s="925"/>
      <c r="O198" s="925"/>
    </row>
    <row r="199" spans="2:15">
      <c r="B199" s="925"/>
      <c r="C199" s="925"/>
      <c r="D199" s="925"/>
      <c r="E199" s="925"/>
      <c r="F199" s="925"/>
      <c r="G199" s="925"/>
      <c r="H199" s="925"/>
      <c r="I199" s="925"/>
      <c r="J199" s="925"/>
      <c r="K199" s="925"/>
      <c r="L199" s="925"/>
      <c r="M199" s="925"/>
      <c r="N199" s="925"/>
      <c r="O199" s="925"/>
    </row>
    <row r="200" spans="2:15">
      <c r="B200" s="925"/>
      <c r="C200" s="925"/>
      <c r="D200" s="925"/>
      <c r="E200" s="925"/>
      <c r="F200" s="925"/>
      <c r="G200" s="925"/>
      <c r="H200" s="925"/>
      <c r="I200" s="925"/>
      <c r="J200" s="925"/>
      <c r="K200" s="925"/>
      <c r="L200" s="925"/>
      <c r="M200" s="925"/>
      <c r="N200" s="925"/>
      <c r="O200" s="925"/>
    </row>
    <row r="201" spans="2:15">
      <c r="B201" s="925"/>
      <c r="C201" s="925"/>
      <c r="D201" s="925"/>
      <c r="E201" s="925"/>
      <c r="F201" s="925"/>
      <c r="G201" s="925"/>
      <c r="H201" s="925"/>
      <c r="I201" s="925"/>
      <c r="J201" s="925"/>
      <c r="K201" s="925"/>
      <c r="L201" s="925"/>
      <c r="M201" s="925"/>
      <c r="N201" s="925"/>
      <c r="O201" s="925"/>
    </row>
    <row r="202" spans="2:15">
      <c r="B202" s="925"/>
      <c r="C202" s="925"/>
      <c r="D202" s="925"/>
      <c r="E202" s="925"/>
      <c r="F202" s="925"/>
      <c r="G202" s="925"/>
      <c r="H202" s="925"/>
      <c r="I202" s="925"/>
      <c r="J202" s="925"/>
      <c r="K202" s="925"/>
      <c r="L202" s="925"/>
      <c r="M202" s="925"/>
      <c r="N202" s="925"/>
      <c r="O202" s="925"/>
    </row>
    <row r="203" spans="2:15">
      <c r="B203" s="925"/>
      <c r="C203" s="925"/>
      <c r="D203" s="925"/>
      <c r="E203" s="925"/>
      <c r="F203" s="925"/>
      <c r="G203" s="925"/>
      <c r="H203" s="925"/>
      <c r="I203" s="925"/>
      <c r="J203" s="925"/>
      <c r="K203" s="925"/>
      <c r="L203" s="925"/>
      <c r="M203" s="925"/>
      <c r="N203" s="925"/>
      <c r="O203" s="925"/>
    </row>
    <row r="204" spans="2:15">
      <c r="B204" s="925"/>
      <c r="C204" s="925"/>
      <c r="D204" s="925"/>
      <c r="E204" s="925"/>
      <c r="F204" s="925"/>
      <c r="G204" s="925"/>
      <c r="H204" s="925"/>
      <c r="I204" s="925"/>
      <c r="J204" s="925"/>
      <c r="K204" s="925"/>
      <c r="L204" s="925"/>
      <c r="M204" s="925"/>
      <c r="N204" s="925"/>
      <c r="O204" s="925"/>
    </row>
    <row r="205" spans="2:15">
      <c r="B205" s="925"/>
      <c r="C205" s="925"/>
      <c r="D205" s="925"/>
      <c r="E205" s="925"/>
      <c r="F205" s="925"/>
      <c r="G205" s="925"/>
      <c r="H205" s="925"/>
      <c r="I205" s="925"/>
      <c r="J205" s="925"/>
      <c r="K205" s="925"/>
      <c r="L205" s="925"/>
      <c r="M205" s="925"/>
      <c r="N205" s="925"/>
      <c r="O205" s="925"/>
    </row>
    <row r="206" spans="2:15">
      <c r="B206" s="925"/>
      <c r="C206" s="925"/>
      <c r="D206" s="925"/>
      <c r="E206" s="925"/>
      <c r="F206" s="925"/>
      <c r="G206" s="925"/>
      <c r="H206" s="925"/>
      <c r="I206" s="925"/>
      <c r="J206" s="925"/>
      <c r="K206" s="925"/>
      <c r="L206" s="925"/>
      <c r="M206" s="925"/>
      <c r="N206" s="925"/>
      <c r="O206" s="925"/>
    </row>
    <row r="207" spans="2:15">
      <c r="B207" s="925"/>
      <c r="C207" s="925"/>
      <c r="D207" s="925"/>
      <c r="E207" s="925"/>
      <c r="F207" s="925"/>
      <c r="G207" s="925"/>
      <c r="H207" s="925"/>
      <c r="I207" s="925"/>
      <c r="J207" s="925"/>
      <c r="K207" s="925"/>
      <c r="L207" s="925"/>
      <c r="M207" s="925"/>
      <c r="N207" s="925"/>
      <c r="O207" s="925"/>
    </row>
    <row r="208" spans="2:15">
      <c r="B208" s="925"/>
      <c r="C208" s="925"/>
      <c r="D208" s="925"/>
      <c r="E208" s="925"/>
      <c r="F208" s="925"/>
      <c r="G208" s="925"/>
      <c r="H208" s="925"/>
      <c r="I208" s="925"/>
      <c r="J208" s="925"/>
      <c r="K208" s="925"/>
      <c r="L208" s="925"/>
      <c r="M208" s="925"/>
      <c r="N208" s="925"/>
      <c r="O208" s="925"/>
    </row>
    <row r="209" spans="2:15">
      <c r="B209" s="925"/>
      <c r="C209" s="925"/>
      <c r="D209" s="925"/>
      <c r="E209" s="925"/>
      <c r="F209" s="925"/>
      <c r="G209" s="925"/>
      <c r="H209" s="925"/>
      <c r="I209" s="925"/>
      <c r="J209" s="925"/>
      <c r="K209" s="925"/>
      <c r="L209" s="925"/>
      <c r="M209" s="925"/>
      <c r="N209" s="925"/>
      <c r="O209" s="925"/>
    </row>
    <row r="210" spans="2:15">
      <c r="B210" s="925"/>
      <c r="C210" s="925"/>
      <c r="D210" s="925"/>
      <c r="E210" s="925"/>
      <c r="F210" s="925"/>
      <c r="G210" s="925"/>
      <c r="H210" s="925"/>
      <c r="I210" s="925"/>
      <c r="J210" s="925"/>
      <c r="K210" s="925"/>
      <c r="L210" s="925"/>
      <c r="M210" s="925"/>
      <c r="N210" s="925"/>
      <c r="O210" s="925"/>
    </row>
    <row r="211" spans="2:15">
      <c r="B211" s="925"/>
      <c r="C211" s="925"/>
      <c r="D211" s="925"/>
      <c r="E211" s="925"/>
      <c r="F211" s="925"/>
      <c r="G211" s="925"/>
      <c r="H211" s="925"/>
      <c r="I211" s="925"/>
      <c r="J211" s="925"/>
      <c r="K211" s="925"/>
      <c r="L211" s="925"/>
      <c r="M211" s="925"/>
      <c r="N211" s="925"/>
      <c r="O211" s="925"/>
    </row>
    <row r="212" spans="2:15">
      <c r="B212" s="925"/>
      <c r="C212" s="925"/>
      <c r="D212" s="925"/>
      <c r="E212" s="925"/>
      <c r="F212" s="925"/>
      <c r="G212" s="925"/>
      <c r="H212" s="925"/>
      <c r="I212" s="925"/>
      <c r="J212" s="925"/>
      <c r="K212" s="925"/>
      <c r="L212" s="925"/>
      <c r="M212" s="925"/>
      <c r="N212" s="925"/>
      <c r="O212" s="925"/>
    </row>
    <row r="213" spans="2:15">
      <c r="B213" s="925"/>
      <c r="C213" s="925"/>
      <c r="D213" s="925"/>
      <c r="E213" s="925"/>
      <c r="F213" s="925"/>
      <c r="G213" s="925"/>
      <c r="H213" s="925"/>
      <c r="I213" s="925"/>
      <c r="J213" s="925"/>
      <c r="K213" s="925"/>
      <c r="L213" s="925"/>
      <c r="M213" s="925"/>
      <c r="N213" s="925"/>
      <c r="O213" s="925"/>
    </row>
    <row r="214" spans="2:15">
      <c r="B214" s="925"/>
      <c r="C214" s="925"/>
      <c r="D214" s="925"/>
      <c r="E214" s="925"/>
      <c r="F214" s="925"/>
      <c r="G214" s="925"/>
      <c r="H214" s="925"/>
      <c r="I214" s="925"/>
      <c r="J214" s="925"/>
      <c r="K214" s="925"/>
      <c r="L214" s="925"/>
      <c r="M214" s="925"/>
      <c r="N214" s="925"/>
      <c r="O214" s="925"/>
    </row>
    <row r="215" spans="2:15">
      <c r="B215" s="925"/>
      <c r="C215" s="925"/>
      <c r="D215" s="925"/>
      <c r="E215" s="925"/>
      <c r="F215" s="925"/>
      <c r="G215" s="925"/>
      <c r="H215" s="925"/>
      <c r="I215" s="925"/>
      <c r="J215" s="925"/>
      <c r="K215" s="925"/>
      <c r="L215" s="925"/>
      <c r="M215" s="925"/>
      <c r="N215" s="925"/>
      <c r="O215" s="925"/>
    </row>
    <row r="216" spans="2:15">
      <c r="B216" s="925"/>
      <c r="C216" s="925"/>
      <c r="D216" s="925"/>
      <c r="E216" s="925"/>
      <c r="F216" s="925"/>
      <c r="G216" s="925"/>
      <c r="H216" s="925"/>
      <c r="I216" s="925"/>
      <c r="J216" s="925"/>
      <c r="K216" s="925"/>
      <c r="L216" s="925"/>
      <c r="M216" s="925"/>
      <c r="N216" s="925"/>
      <c r="O216" s="925"/>
    </row>
    <row r="217" spans="2:15">
      <c r="B217" s="925"/>
      <c r="C217" s="925"/>
      <c r="D217" s="925"/>
      <c r="E217" s="925"/>
      <c r="F217" s="925"/>
      <c r="G217" s="925"/>
      <c r="H217" s="925"/>
      <c r="I217" s="925"/>
      <c r="J217" s="925"/>
      <c r="K217" s="925"/>
      <c r="L217" s="925"/>
      <c r="M217" s="925"/>
      <c r="N217" s="925"/>
      <c r="O217" s="925"/>
    </row>
    <row r="218" spans="2:15">
      <c r="B218" s="925"/>
      <c r="C218" s="925"/>
      <c r="D218" s="925"/>
      <c r="E218" s="925"/>
      <c r="F218" s="925"/>
      <c r="G218" s="925"/>
      <c r="H218" s="925"/>
      <c r="I218" s="925"/>
      <c r="J218" s="925"/>
      <c r="K218" s="925"/>
      <c r="L218" s="925"/>
      <c r="M218" s="925"/>
      <c r="N218" s="925"/>
      <c r="O218" s="925"/>
    </row>
    <row r="219" spans="2:15">
      <c r="B219" s="925"/>
      <c r="C219" s="925"/>
      <c r="D219" s="925"/>
      <c r="E219" s="925"/>
      <c r="F219" s="925"/>
      <c r="G219" s="925"/>
      <c r="H219" s="925"/>
      <c r="I219" s="925"/>
      <c r="J219" s="925"/>
      <c r="K219" s="925"/>
      <c r="L219" s="925"/>
      <c r="M219" s="925"/>
      <c r="N219" s="925"/>
      <c r="O219" s="925"/>
    </row>
    <row r="220" spans="2:15">
      <c r="B220" s="925"/>
      <c r="C220" s="925"/>
      <c r="D220" s="925"/>
      <c r="E220" s="925"/>
      <c r="F220" s="925"/>
      <c r="G220" s="925"/>
      <c r="H220" s="925"/>
      <c r="I220" s="925"/>
      <c r="J220" s="925"/>
      <c r="K220" s="925"/>
      <c r="L220" s="925"/>
      <c r="M220" s="925"/>
      <c r="N220" s="925"/>
      <c r="O220" s="925"/>
    </row>
    <row r="221" spans="2:15">
      <c r="B221" s="925"/>
      <c r="C221" s="925"/>
      <c r="D221" s="925"/>
      <c r="E221" s="925"/>
      <c r="F221" s="925"/>
      <c r="G221" s="925"/>
      <c r="H221" s="925"/>
      <c r="I221" s="925"/>
      <c r="J221" s="925"/>
      <c r="K221" s="925"/>
      <c r="L221" s="925"/>
      <c r="M221" s="925"/>
      <c r="N221" s="925"/>
      <c r="O221" s="925"/>
    </row>
    <row r="222" spans="2:15">
      <c r="B222" s="925"/>
      <c r="C222" s="925"/>
      <c r="D222" s="925"/>
      <c r="E222" s="925"/>
      <c r="F222" s="925"/>
      <c r="G222" s="925"/>
      <c r="H222" s="925"/>
      <c r="I222" s="925"/>
      <c r="J222" s="925"/>
      <c r="K222" s="925"/>
      <c r="L222" s="925"/>
      <c r="M222" s="925"/>
      <c r="N222" s="925"/>
      <c r="O222" s="925"/>
    </row>
    <row r="223" spans="2:15">
      <c r="B223" s="925"/>
      <c r="C223" s="925"/>
      <c r="D223" s="925"/>
      <c r="E223" s="925"/>
      <c r="F223" s="925"/>
      <c r="G223" s="925"/>
      <c r="H223" s="925"/>
      <c r="I223" s="925"/>
      <c r="J223" s="925"/>
      <c r="K223" s="925"/>
      <c r="L223" s="925"/>
      <c r="M223" s="925"/>
      <c r="N223" s="925"/>
      <c r="O223" s="925"/>
    </row>
    <row r="224" spans="2:15">
      <c r="B224" s="925"/>
      <c r="C224" s="925"/>
      <c r="D224" s="925"/>
      <c r="E224" s="925"/>
      <c r="F224" s="925"/>
      <c r="G224" s="925"/>
      <c r="H224" s="925"/>
      <c r="I224" s="925"/>
      <c r="J224" s="925"/>
      <c r="K224" s="925"/>
      <c r="L224" s="925"/>
      <c r="M224" s="925"/>
      <c r="N224" s="925"/>
      <c r="O224" s="925"/>
    </row>
    <row r="225" spans="2:15">
      <c r="B225" s="925"/>
      <c r="C225" s="925"/>
      <c r="D225" s="925"/>
      <c r="E225" s="925"/>
      <c r="F225" s="925"/>
      <c r="G225" s="925"/>
      <c r="H225" s="925"/>
      <c r="I225" s="925"/>
      <c r="J225" s="925"/>
      <c r="K225" s="925"/>
      <c r="L225" s="925"/>
      <c r="M225" s="925"/>
      <c r="N225" s="925"/>
      <c r="O225" s="925"/>
    </row>
    <row r="226" spans="2:15">
      <c r="B226" s="925"/>
      <c r="C226" s="925"/>
      <c r="D226" s="925"/>
      <c r="E226" s="925"/>
      <c r="F226" s="925"/>
      <c r="G226" s="925"/>
      <c r="H226" s="925"/>
      <c r="I226" s="925"/>
      <c r="J226" s="925"/>
      <c r="K226" s="925"/>
      <c r="L226" s="925"/>
      <c r="M226" s="925"/>
      <c r="N226" s="925"/>
      <c r="O226" s="925"/>
    </row>
    <row r="227" spans="2:15">
      <c r="B227" s="925"/>
      <c r="C227" s="925"/>
      <c r="D227" s="925"/>
      <c r="E227" s="925"/>
      <c r="F227" s="925"/>
      <c r="G227" s="925"/>
      <c r="H227" s="925"/>
      <c r="I227" s="925"/>
      <c r="J227" s="925"/>
      <c r="K227" s="925"/>
      <c r="L227" s="925"/>
      <c r="M227" s="925"/>
      <c r="N227" s="925"/>
      <c r="O227" s="925"/>
    </row>
    <row r="228" spans="2:15">
      <c r="B228" s="925"/>
      <c r="C228" s="925"/>
      <c r="D228" s="925"/>
      <c r="E228" s="925"/>
      <c r="F228" s="925"/>
      <c r="G228" s="925"/>
      <c r="H228" s="925"/>
      <c r="I228" s="925"/>
      <c r="J228" s="925"/>
      <c r="K228" s="925"/>
      <c r="L228" s="925"/>
      <c r="M228" s="925"/>
      <c r="N228" s="925"/>
      <c r="O228" s="925"/>
    </row>
    <row r="229" spans="2:15">
      <c r="B229" s="925"/>
      <c r="C229" s="925"/>
      <c r="D229" s="925"/>
      <c r="E229" s="925"/>
      <c r="F229" s="925"/>
      <c r="G229" s="925"/>
      <c r="H229" s="925"/>
      <c r="I229" s="925"/>
      <c r="J229" s="925"/>
      <c r="K229" s="925"/>
      <c r="L229" s="925"/>
      <c r="M229" s="925"/>
      <c r="N229" s="925"/>
      <c r="O229" s="925"/>
    </row>
    <row r="230" spans="2:15">
      <c r="B230" s="925"/>
      <c r="C230" s="925"/>
      <c r="D230" s="925"/>
      <c r="E230" s="925"/>
      <c r="F230" s="925"/>
      <c r="G230" s="925"/>
      <c r="H230" s="925"/>
      <c r="I230" s="925"/>
      <c r="J230" s="925"/>
      <c r="K230" s="925"/>
      <c r="L230" s="925"/>
      <c r="M230" s="925"/>
      <c r="N230" s="925"/>
      <c r="O230" s="925"/>
    </row>
    <row r="231" spans="2:15">
      <c r="B231" s="925"/>
      <c r="C231" s="925"/>
      <c r="D231" s="925"/>
      <c r="E231" s="925"/>
      <c r="F231" s="925"/>
      <c r="G231" s="925"/>
      <c r="H231" s="925"/>
      <c r="I231" s="925"/>
      <c r="J231" s="925"/>
      <c r="K231" s="925"/>
      <c r="L231" s="925"/>
      <c r="M231" s="925"/>
      <c r="N231" s="925"/>
      <c r="O231" s="925"/>
    </row>
    <row r="232" spans="2:15">
      <c r="B232" s="925"/>
      <c r="C232" s="925"/>
      <c r="D232" s="925"/>
      <c r="E232" s="925"/>
      <c r="F232" s="925"/>
      <c r="G232" s="925"/>
      <c r="H232" s="925"/>
      <c r="I232" s="925"/>
      <c r="J232" s="925"/>
      <c r="K232" s="925"/>
      <c r="L232" s="925"/>
      <c r="M232" s="925"/>
      <c r="N232" s="925"/>
      <c r="O232" s="925"/>
    </row>
    <row r="233" spans="2:15">
      <c r="B233" s="925"/>
      <c r="C233" s="925"/>
      <c r="D233" s="925"/>
      <c r="E233" s="925"/>
      <c r="F233" s="925"/>
      <c r="G233" s="925"/>
      <c r="H233" s="925"/>
      <c r="I233" s="925"/>
      <c r="J233" s="925"/>
      <c r="K233" s="925"/>
      <c r="L233" s="925"/>
      <c r="M233" s="925"/>
      <c r="N233" s="925"/>
      <c r="O233" s="925"/>
    </row>
    <row r="234" spans="2:15">
      <c r="B234" s="925"/>
      <c r="C234" s="925"/>
      <c r="D234" s="925"/>
      <c r="E234" s="925"/>
      <c r="F234" s="925"/>
      <c r="G234" s="925"/>
      <c r="H234" s="925"/>
      <c r="I234" s="925"/>
      <c r="J234" s="925"/>
      <c r="K234" s="925"/>
      <c r="L234" s="925"/>
      <c r="M234" s="925"/>
      <c r="N234" s="925"/>
      <c r="O234" s="925"/>
    </row>
    <row r="235" spans="2:15">
      <c r="B235" s="925"/>
      <c r="C235" s="925"/>
      <c r="D235" s="925"/>
      <c r="E235" s="925"/>
      <c r="F235" s="925"/>
      <c r="G235" s="925"/>
      <c r="H235" s="925"/>
      <c r="I235" s="925"/>
      <c r="J235" s="925"/>
      <c r="K235" s="925"/>
      <c r="L235" s="925"/>
      <c r="M235" s="925"/>
      <c r="N235" s="925"/>
      <c r="O235" s="925"/>
    </row>
    <row r="236" spans="2:15">
      <c r="B236" s="925"/>
      <c r="C236" s="925"/>
      <c r="D236" s="925"/>
      <c r="E236" s="925"/>
      <c r="F236" s="925"/>
      <c r="G236" s="925"/>
      <c r="H236" s="925"/>
      <c r="I236" s="925"/>
      <c r="J236" s="925"/>
      <c r="K236" s="925"/>
      <c r="L236" s="925"/>
      <c r="M236" s="925"/>
      <c r="N236" s="925"/>
      <c r="O236" s="925"/>
    </row>
    <row r="237" spans="2:15">
      <c r="B237" s="925"/>
      <c r="C237" s="925"/>
      <c r="D237" s="925"/>
      <c r="E237" s="925"/>
      <c r="F237" s="925"/>
      <c r="G237" s="925"/>
      <c r="H237" s="925"/>
      <c r="I237" s="925"/>
      <c r="J237" s="925"/>
      <c r="K237" s="925"/>
      <c r="L237" s="925"/>
      <c r="M237" s="925"/>
      <c r="N237" s="925"/>
      <c r="O237" s="925"/>
    </row>
    <row r="238" spans="2:15">
      <c r="B238" s="925"/>
      <c r="C238" s="925"/>
      <c r="D238" s="925"/>
      <c r="E238" s="925"/>
      <c r="F238" s="925"/>
      <c r="G238" s="925"/>
      <c r="H238" s="925"/>
      <c r="I238" s="925"/>
      <c r="J238" s="925"/>
      <c r="K238" s="925"/>
      <c r="L238" s="925"/>
      <c r="M238" s="925"/>
      <c r="N238" s="925"/>
      <c r="O238" s="925"/>
    </row>
    <row r="239" spans="2:15">
      <c r="B239" s="925"/>
      <c r="C239" s="925"/>
      <c r="D239" s="925"/>
      <c r="E239" s="925"/>
      <c r="F239" s="925"/>
      <c r="G239" s="925"/>
      <c r="H239" s="925"/>
      <c r="I239" s="925"/>
      <c r="J239" s="925"/>
      <c r="K239" s="925"/>
      <c r="L239" s="925"/>
      <c r="M239" s="925"/>
      <c r="N239" s="925"/>
      <c r="O239" s="925"/>
    </row>
    <row r="240" spans="2:15">
      <c r="B240" s="925"/>
      <c r="C240" s="925"/>
      <c r="D240" s="925"/>
      <c r="E240" s="925"/>
      <c r="F240" s="925"/>
      <c r="G240" s="925"/>
      <c r="H240" s="925"/>
      <c r="I240" s="925"/>
      <c r="J240" s="925"/>
      <c r="K240" s="925"/>
      <c r="L240" s="925"/>
      <c r="M240" s="925"/>
      <c r="N240" s="925"/>
      <c r="O240" s="925"/>
    </row>
    <row r="241" spans="2:15">
      <c r="B241" s="925"/>
      <c r="C241" s="925"/>
      <c r="D241" s="925"/>
      <c r="E241" s="925"/>
      <c r="F241" s="925"/>
      <c r="G241" s="925"/>
      <c r="H241" s="925"/>
      <c r="I241" s="925"/>
      <c r="J241" s="925"/>
      <c r="K241" s="925"/>
      <c r="L241" s="925"/>
      <c r="M241" s="925"/>
      <c r="N241" s="925"/>
      <c r="O241" s="925"/>
    </row>
    <row r="242" spans="2:15">
      <c r="B242" s="925"/>
      <c r="C242" s="925"/>
      <c r="D242" s="925"/>
      <c r="E242" s="925"/>
      <c r="F242" s="925"/>
      <c r="G242" s="925"/>
      <c r="H242" s="925"/>
      <c r="I242" s="925"/>
      <c r="J242" s="925"/>
      <c r="K242" s="925"/>
      <c r="L242" s="925"/>
      <c r="M242" s="925"/>
      <c r="N242" s="925"/>
      <c r="O242" s="925"/>
    </row>
    <row r="243" spans="2:15">
      <c r="B243" s="925"/>
      <c r="C243" s="925"/>
      <c r="D243" s="925"/>
      <c r="E243" s="925"/>
      <c r="F243" s="925"/>
      <c r="G243" s="925"/>
      <c r="H243" s="925"/>
      <c r="I243" s="925"/>
      <c r="J243" s="925"/>
      <c r="K243" s="925"/>
      <c r="L243" s="925"/>
      <c r="M243" s="925"/>
      <c r="N243" s="925"/>
      <c r="O243" s="925"/>
    </row>
    <row r="244" spans="2:15">
      <c r="B244" s="925"/>
      <c r="C244" s="925"/>
      <c r="D244" s="925"/>
      <c r="E244" s="925"/>
      <c r="F244" s="925"/>
      <c r="G244" s="925"/>
      <c r="H244" s="925"/>
      <c r="I244" s="925"/>
      <c r="J244" s="925"/>
      <c r="K244" s="925"/>
      <c r="L244" s="925"/>
      <c r="M244" s="925"/>
      <c r="N244" s="925"/>
      <c r="O244" s="925"/>
    </row>
    <row r="245" spans="2:15">
      <c r="B245" s="925"/>
      <c r="C245" s="925"/>
      <c r="D245" s="925"/>
      <c r="E245" s="925"/>
      <c r="F245" s="925"/>
      <c r="G245" s="925"/>
      <c r="H245" s="925"/>
      <c r="I245" s="925"/>
      <c r="J245" s="925"/>
      <c r="K245" s="925"/>
      <c r="L245" s="925"/>
      <c r="M245" s="925"/>
      <c r="N245" s="925"/>
      <c r="O245" s="925"/>
    </row>
    <row r="246" spans="2:15">
      <c r="B246" s="925"/>
      <c r="C246" s="925"/>
      <c r="D246" s="925"/>
      <c r="E246" s="925"/>
      <c r="F246" s="925"/>
      <c r="G246" s="925"/>
      <c r="H246" s="925"/>
      <c r="I246" s="925"/>
      <c r="J246" s="925"/>
      <c r="K246" s="925"/>
      <c r="L246" s="925"/>
      <c r="M246" s="925"/>
      <c r="N246" s="925"/>
      <c r="O246" s="925"/>
    </row>
    <row r="247" spans="2:15">
      <c r="B247" s="925"/>
      <c r="C247" s="925"/>
      <c r="D247" s="925"/>
      <c r="E247" s="925"/>
      <c r="F247" s="925"/>
      <c r="G247" s="925"/>
      <c r="H247" s="925"/>
      <c r="I247" s="925"/>
      <c r="J247" s="925"/>
      <c r="K247" s="925"/>
      <c r="L247" s="925"/>
      <c r="M247" s="925"/>
      <c r="N247" s="925"/>
      <c r="O247" s="925"/>
    </row>
    <row r="248" spans="2:15">
      <c r="B248" s="925"/>
      <c r="C248" s="925"/>
      <c r="D248" s="925"/>
      <c r="E248" s="925"/>
      <c r="F248" s="925"/>
      <c r="G248" s="925"/>
      <c r="H248" s="925"/>
      <c r="I248" s="925"/>
      <c r="J248" s="925"/>
      <c r="K248" s="925"/>
      <c r="L248" s="925"/>
      <c r="M248" s="925"/>
      <c r="N248" s="925"/>
      <c r="O248" s="925"/>
    </row>
    <row r="249" spans="2:15">
      <c r="B249" s="925"/>
      <c r="C249" s="925"/>
      <c r="D249" s="925"/>
      <c r="E249" s="925"/>
      <c r="F249" s="925"/>
      <c r="G249" s="925"/>
      <c r="H249" s="925"/>
      <c r="I249" s="925"/>
      <c r="J249" s="925"/>
      <c r="K249" s="925"/>
      <c r="L249" s="925"/>
      <c r="M249" s="925"/>
      <c r="N249" s="925"/>
      <c r="O249" s="925"/>
    </row>
    <row r="250" spans="2:15">
      <c r="B250" s="925"/>
      <c r="C250" s="925"/>
      <c r="D250" s="925"/>
      <c r="E250" s="925"/>
      <c r="F250" s="925"/>
      <c r="G250" s="925"/>
      <c r="H250" s="925"/>
      <c r="I250" s="925"/>
      <c r="J250" s="925"/>
      <c r="K250" s="925"/>
      <c r="L250" s="925"/>
      <c r="M250" s="925"/>
      <c r="N250" s="925"/>
      <c r="O250" s="925"/>
    </row>
    <row r="251" spans="2:15">
      <c r="B251" s="925"/>
      <c r="C251" s="925"/>
      <c r="D251" s="925"/>
      <c r="E251" s="925"/>
      <c r="F251" s="925"/>
      <c r="G251" s="925"/>
      <c r="H251" s="925"/>
      <c r="I251" s="925"/>
      <c r="J251" s="925"/>
      <c r="K251" s="925"/>
      <c r="L251" s="925"/>
      <c r="M251" s="925"/>
      <c r="N251" s="925"/>
      <c r="O251" s="925"/>
    </row>
    <row r="252" spans="2:15">
      <c r="B252" s="925"/>
      <c r="C252" s="925"/>
      <c r="D252" s="925"/>
      <c r="E252" s="925"/>
      <c r="F252" s="925"/>
      <c r="G252" s="925"/>
      <c r="H252" s="925"/>
      <c r="I252" s="925"/>
      <c r="J252" s="925"/>
      <c r="K252" s="925"/>
      <c r="L252" s="925"/>
      <c r="M252" s="925"/>
      <c r="N252" s="925"/>
      <c r="O252" s="925"/>
    </row>
    <row r="253" spans="2:15">
      <c r="B253" s="925"/>
      <c r="C253" s="925"/>
      <c r="D253" s="925"/>
      <c r="E253" s="925"/>
      <c r="F253" s="925"/>
      <c r="G253" s="925"/>
      <c r="H253" s="925"/>
      <c r="I253" s="925"/>
      <c r="J253" s="925"/>
      <c r="K253" s="925"/>
      <c r="L253" s="925"/>
      <c r="M253" s="925"/>
      <c r="N253" s="925"/>
      <c r="O253" s="925"/>
    </row>
    <row r="254" spans="2:15">
      <c r="B254" s="925"/>
      <c r="C254" s="925"/>
      <c r="D254" s="925"/>
      <c r="E254" s="925"/>
      <c r="F254" s="925"/>
      <c r="G254" s="925"/>
      <c r="H254" s="925"/>
      <c r="I254" s="925"/>
      <c r="J254" s="925"/>
      <c r="K254" s="925"/>
      <c r="L254" s="925"/>
      <c r="M254" s="925"/>
      <c r="N254" s="925"/>
      <c r="O254" s="925"/>
    </row>
    <row r="255" spans="2:15">
      <c r="B255" s="925"/>
      <c r="C255" s="925"/>
      <c r="D255" s="925"/>
      <c r="E255" s="925"/>
      <c r="F255" s="925"/>
      <c r="G255" s="925"/>
      <c r="H255" s="925"/>
      <c r="I255" s="925"/>
      <c r="J255" s="925"/>
      <c r="K255" s="925"/>
      <c r="L255" s="925"/>
      <c r="M255" s="925"/>
      <c r="N255" s="925"/>
      <c r="O255" s="925"/>
    </row>
    <row r="256" spans="2:15">
      <c r="B256" s="925"/>
      <c r="C256" s="925"/>
      <c r="D256" s="925"/>
      <c r="E256" s="925"/>
      <c r="F256" s="925"/>
      <c r="G256" s="925"/>
      <c r="H256" s="925"/>
      <c r="I256" s="925"/>
      <c r="J256" s="925"/>
      <c r="K256" s="925"/>
      <c r="L256" s="925"/>
      <c r="M256" s="925"/>
      <c r="N256" s="925"/>
      <c r="O256" s="925"/>
    </row>
    <row r="257" spans="2:15">
      <c r="B257" s="925"/>
      <c r="C257" s="925"/>
      <c r="D257" s="925"/>
      <c r="E257" s="925"/>
      <c r="F257" s="925"/>
      <c r="G257" s="925"/>
      <c r="H257" s="925"/>
      <c r="I257" s="925"/>
      <c r="J257" s="925"/>
      <c r="K257" s="925"/>
      <c r="L257" s="925"/>
      <c r="M257" s="925"/>
      <c r="N257" s="925"/>
      <c r="O257" s="925"/>
    </row>
    <row r="258" spans="2:15">
      <c r="B258" s="925"/>
      <c r="C258" s="925"/>
      <c r="D258" s="925"/>
      <c r="E258" s="925"/>
      <c r="F258" s="925"/>
      <c r="G258" s="925"/>
      <c r="H258" s="925"/>
      <c r="I258" s="925"/>
      <c r="J258" s="925"/>
      <c r="K258" s="925"/>
      <c r="L258" s="925"/>
      <c r="M258" s="925"/>
      <c r="N258" s="925"/>
      <c r="O258" s="925"/>
    </row>
    <row r="259" spans="2:15">
      <c r="B259" s="925"/>
      <c r="C259" s="925"/>
      <c r="D259" s="925"/>
      <c r="E259" s="925"/>
      <c r="F259" s="925"/>
      <c r="G259" s="925"/>
      <c r="H259" s="925"/>
      <c r="I259" s="925"/>
      <c r="J259" s="925"/>
      <c r="K259" s="925"/>
      <c r="L259" s="925"/>
      <c r="M259" s="925"/>
      <c r="N259" s="925"/>
      <c r="O259" s="925"/>
    </row>
    <row r="260" spans="2:15">
      <c r="B260" s="925"/>
      <c r="C260" s="925"/>
      <c r="D260" s="925"/>
      <c r="E260" s="925"/>
      <c r="F260" s="925"/>
      <c r="G260" s="925"/>
      <c r="H260" s="925"/>
      <c r="I260" s="925"/>
      <c r="J260" s="925"/>
      <c r="K260" s="925"/>
      <c r="L260" s="925"/>
      <c r="M260" s="925"/>
      <c r="N260" s="925"/>
      <c r="O260" s="925"/>
    </row>
    <row r="261" spans="2:15">
      <c r="B261" s="925"/>
      <c r="C261" s="925"/>
      <c r="D261" s="925"/>
      <c r="E261" s="925"/>
      <c r="F261" s="925"/>
      <c r="G261" s="925"/>
      <c r="H261" s="925"/>
      <c r="I261" s="925"/>
      <c r="J261" s="925"/>
      <c r="K261" s="925"/>
      <c r="L261" s="925"/>
      <c r="M261" s="925"/>
      <c r="N261" s="925"/>
      <c r="O261" s="925"/>
    </row>
    <row r="262" spans="2:15">
      <c r="B262" s="925"/>
      <c r="C262" s="925"/>
      <c r="D262" s="925"/>
      <c r="E262" s="925"/>
      <c r="F262" s="925"/>
      <c r="G262" s="925"/>
      <c r="H262" s="925"/>
      <c r="I262" s="925"/>
      <c r="J262" s="925"/>
      <c r="K262" s="925"/>
      <c r="L262" s="925"/>
      <c r="M262" s="925"/>
      <c r="N262" s="925"/>
      <c r="O262" s="925"/>
    </row>
    <row r="263" spans="2:15">
      <c r="B263" s="925"/>
      <c r="C263" s="925"/>
      <c r="D263" s="925"/>
      <c r="E263" s="925"/>
      <c r="F263" s="925"/>
      <c r="G263" s="925"/>
      <c r="H263" s="925"/>
      <c r="I263" s="925"/>
      <c r="J263" s="925"/>
      <c r="K263" s="925"/>
      <c r="L263" s="925"/>
      <c r="M263" s="925"/>
      <c r="N263" s="925"/>
      <c r="O263" s="925"/>
    </row>
    <row r="264" spans="2:15">
      <c r="B264" s="925"/>
      <c r="C264" s="925"/>
      <c r="D264" s="925"/>
      <c r="E264" s="925"/>
      <c r="F264" s="925"/>
      <c r="G264" s="925"/>
      <c r="H264" s="925"/>
      <c r="I264" s="925"/>
      <c r="J264" s="925"/>
      <c r="K264" s="925"/>
      <c r="L264" s="925"/>
      <c r="M264" s="925"/>
      <c r="N264" s="925"/>
      <c r="O264" s="925"/>
    </row>
    <row r="265" spans="2:15">
      <c r="B265" s="925"/>
      <c r="C265" s="925"/>
      <c r="D265" s="925"/>
      <c r="E265" s="925"/>
      <c r="F265" s="925"/>
      <c r="G265" s="925"/>
      <c r="H265" s="925"/>
      <c r="I265" s="925"/>
      <c r="J265" s="925"/>
      <c r="K265" s="925"/>
      <c r="L265" s="925"/>
      <c r="M265" s="925"/>
      <c r="N265" s="925"/>
      <c r="O265" s="925"/>
    </row>
    <row r="266" spans="2:15">
      <c r="B266" s="925"/>
      <c r="C266" s="925"/>
      <c r="D266" s="925"/>
      <c r="E266" s="925"/>
      <c r="F266" s="925"/>
      <c r="G266" s="925"/>
      <c r="H266" s="925"/>
      <c r="I266" s="925"/>
      <c r="J266" s="925"/>
      <c r="K266" s="925"/>
      <c r="L266" s="925"/>
      <c r="M266" s="925"/>
      <c r="N266" s="925"/>
      <c r="O266" s="925"/>
    </row>
    <row r="267" spans="2:15">
      <c r="B267" s="925"/>
      <c r="C267" s="925"/>
      <c r="D267" s="925"/>
      <c r="E267" s="925"/>
      <c r="F267" s="925"/>
      <c r="G267" s="925"/>
      <c r="H267" s="925"/>
      <c r="I267" s="925"/>
      <c r="J267" s="925"/>
      <c r="K267" s="925"/>
      <c r="L267" s="925"/>
      <c r="M267" s="925"/>
      <c r="N267" s="925"/>
      <c r="O267" s="925"/>
    </row>
    <row r="268" spans="2:15">
      <c r="B268" s="925"/>
      <c r="C268" s="925"/>
      <c r="D268" s="925"/>
      <c r="E268" s="925"/>
      <c r="F268" s="925"/>
      <c r="G268" s="925"/>
      <c r="H268" s="925"/>
      <c r="I268" s="925"/>
      <c r="J268" s="925"/>
      <c r="K268" s="925"/>
      <c r="L268" s="925"/>
      <c r="M268" s="925"/>
      <c r="N268" s="925"/>
      <c r="O268" s="925"/>
    </row>
    <row r="269" spans="2:15">
      <c r="B269" s="925"/>
      <c r="C269" s="925"/>
      <c r="D269" s="925"/>
      <c r="E269" s="925"/>
      <c r="F269" s="925"/>
      <c r="G269" s="925"/>
      <c r="H269" s="925"/>
      <c r="I269" s="925"/>
      <c r="J269" s="925"/>
      <c r="K269" s="925"/>
      <c r="L269" s="925"/>
      <c r="M269" s="925"/>
      <c r="N269" s="925"/>
      <c r="O269" s="925"/>
    </row>
    <row r="270" spans="2:15">
      <c r="B270" s="925"/>
      <c r="C270" s="925"/>
      <c r="D270" s="925"/>
      <c r="E270" s="925"/>
      <c r="F270" s="925"/>
      <c r="G270" s="925"/>
      <c r="H270" s="925"/>
      <c r="I270" s="925"/>
      <c r="J270" s="925"/>
      <c r="K270" s="925"/>
      <c r="L270" s="925"/>
      <c r="M270" s="925"/>
      <c r="N270" s="925"/>
      <c r="O270" s="925"/>
    </row>
    <row r="271" spans="2:15">
      <c r="B271" s="925"/>
      <c r="C271" s="925"/>
      <c r="D271" s="925"/>
      <c r="E271" s="925"/>
      <c r="F271" s="925"/>
      <c r="G271" s="925"/>
      <c r="H271" s="925"/>
      <c r="I271" s="925"/>
      <c r="J271" s="925"/>
      <c r="K271" s="925"/>
      <c r="L271" s="925"/>
      <c r="M271" s="925"/>
      <c r="N271" s="925"/>
      <c r="O271" s="925"/>
    </row>
    <row r="272" spans="2:15">
      <c r="B272" s="925"/>
      <c r="C272" s="925"/>
      <c r="D272" s="925"/>
      <c r="E272" s="925"/>
      <c r="F272" s="925"/>
      <c r="G272" s="925"/>
      <c r="H272" s="925"/>
      <c r="I272" s="925"/>
      <c r="J272" s="925"/>
      <c r="K272" s="925"/>
      <c r="L272" s="925"/>
      <c r="M272" s="925"/>
      <c r="N272" s="925"/>
      <c r="O272" s="925"/>
    </row>
    <row r="273" spans="2:15">
      <c r="B273" s="925"/>
      <c r="C273" s="925"/>
      <c r="D273" s="925"/>
      <c r="E273" s="925"/>
      <c r="F273" s="925"/>
      <c r="G273" s="925"/>
      <c r="H273" s="925"/>
      <c r="I273" s="925"/>
      <c r="J273" s="925"/>
      <c r="K273" s="925"/>
      <c r="L273" s="925"/>
      <c r="M273" s="925"/>
      <c r="N273" s="925"/>
      <c r="O273" s="925"/>
    </row>
    <row r="274" spans="2:15">
      <c r="B274" s="925"/>
      <c r="C274" s="925"/>
      <c r="D274" s="925"/>
      <c r="E274" s="925"/>
      <c r="F274" s="925"/>
      <c r="G274" s="925"/>
      <c r="H274" s="925"/>
      <c r="I274" s="925"/>
      <c r="J274" s="925"/>
      <c r="K274" s="925"/>
      <c r="L274" s="925"/>
      <c r="M274" s="925"/>
      <c r="N274" s="925"/>
      <c r="O274" s="925"/>
    </row>
    <row r="275" spans="2:15">
      <c r="B275" s="925"/>
      <c r="C275" s="925"/>
      <c r="D275" s="925"/>
      <c r="E275" s="925"/>
      <c r="F275" s="925"/>
      <c r="G275" s="925"/>
      <c r="H275" s="925"/>
      <c r="I275" s="925"/>
      <c r="J275" s="925"/>
      <c r="K275" s="925"/>
      <c r="L275" s="925"/>
      <c r="M275" s="925"/>
      <c r="N275" s="925"/>
      <c r="O275" s="925"/>
    </row>
    <row r="276" spans="2:15">
      <c r="B276" s="925"/>
      <c r="C276" s="925"/>
      <c r="D276" s="925"/>
      <c r="E276" s="925"/>
      <c r="F276" s="925"/>
      <c r="G276" s="925"/>
      <c r="H276" s="925"/>
      <c r="I276" s="925"/>
      <c r="J276" s="925"/>
      <c r="K276" s="925"/>
      <c r="L276" s="925"/>
      <c r="M276" s="925"/>
      <c r="N276" s="925"/>
      <c r="O276" s="925"/>
    </row>
    <row r="277" spans="2:15">
      <c r="B277" s="925"/>
      <c r="C277" s="925"/>
      <c r="D277" s="925"/>
      <c r="E277" s="925"/>
      <c r="F277" s="925"/>
      <c r="G277" s="925"/>
      <c r="H277" s="925"/>
      <c r="I277" s="925"/>
      <c r="J277" s="925"/>
      <c r="K277" s="925"/>
      <c r="L277" s="925"/>
      <c r="M277" s="925"/>
      <c r="N277" s="925"/>
      <c r="O277" s="925"/>
    </row>
    <row r="278" spans="2:15">
      <c r="B278" s="925"/>
      <c r="C278" s="925"/>
      <c r="D278" s="925"/>
      <c r="E278" s="925"/>
      <c r="F278" s="925"/>
      <c r="G278" s="925"/>
      <c r="H278" s="925"/>
      <c r="I278" s="925"/>
      <c r="J278" s="925"/>
      <c r="K278" s="925"/>
      <c r="L278" s="925"/>
      <c r="M278" s="925"/>
      <c r="N278" s="925"/>
      <c r="O278" s="925"/>
    </row>
    <row r="279" spans="2:15">
      <c r="B279" s="925"/>
      <c r="C279" s="925"/>
      <c r="D279" s="925"/>
      <c r="E279" s="925"/>
      <c r="F279" s="925"/>
      <c r="G279" s="925"/>
      <c r="H279" s="925"/>
      <c r="I279" s="925"/>
      <c r="J279" s="925"/>
      <c r="K279" s="925"/>
      <c r="L279" s="925"/>
      <c r="M279" s="925"/>
      <c r="N279" s="925"/>
      <c r="O279" s="925"/>
    </row>
    <row r="280" spans="2:15">
      <c r="B280" s="925"/>
      <c r="C280" s="925"/>
      <c r="D280" s="925"/>
      <c r="E280" s="925"/>
      <c r="F280" s="925"/>
      <c r="G280" s="925"/>
      <c r="H280" s="925"/>
      <c r="I280" s="925"/>
      <c r="J280" s="925"/>
      <c r="K280" s="925"/>
      <c r="L280" s="925"/>
      <c r="M280" s="925"/>
      <c r="N280" s="925"/>
      <c r="O280" s="925"/>
    </row>
    <row r="281" spans="2:15">
      <c r="B281" s="925"/>
      <c r="C281" s="925"/>
      <c r="D281" s="925"/>
      <c r="E281" s="925"/>
      <c r="F281" s="925"/>
      <c r="G281" s="925"/>
      <c r="H281" s="925"/>
      <c r="I281" s="925"/>
      <c r="J281" s="925"/>
      <c r="K281" s="925"/>
      <c r="L281" s="925"/>
      <c r="M281" s="925"/>
      <c r="N281" s="925"/>
      <c r="O281" s="925"/>
    </row>
    <row r="282" spans="2:15">
      <c r="B282" s="925"/>
      <c r="C282" s="925"/>
      <c r="D282" s="925"/>
      <c r="E282" s="925"/>
      <c r="F282" s="925"/>
      <c r="G282" s="925"/>
      <c r="H282" s="925"/>
      <c r="I282" s="925"/>
      <c r="J282" s="925"/>
      <c r="K282" s="925"/>
      <c r="L282" s="925"/>
      <c r="M282" s="925"/>
      <c r="N282" s="925"/>
      <c r="O282" s="925"/>
    </row>
    <row r="283" spans="2:15">
      <c r="B283" s="925"/>
      <c r="C283" s="925"/>
      <c r="D283" s="925"/>
      <c r="E283" s="925"/>
      <c r="F283" s="925"/>
      <c r="G283" s="925"/>
      <c r="H283" s="925"/>
      <c r="I283" s="925"/>
      <c r="J283" s="925"/>
      <c r="K283" s="925"/>
      <c r="L283" s="925"/>
      <c r="M283" s="925"/>
      <c r="N283" s="925"/>
      <c r="O283" s="925"/>
    </row>
    <row r="284" spans="2:15">
      <c r="B284" s="925"/>
      <c r="C284" s="925"/>
      <c r="D284" s="925"/>
      <c r="E284" s="925"/>
      <c r="F284" s="925"/>
      <c r="G284" s="925"/>
      <c r="H284" s="925"/>
      <c r="I284" s="925"/>
      <c r="J284" s="925"/>
      <c r="K284" s="925"/>
      <c r="L284" s="925"/>
      <c r="M284" s="925"/>
      <c r="N284" s="925"/>
      <c r="O284" s="925"/>
    </row>
    <row r="285" spans="2:15">
      <c r="B285" s="925"/>
      <c r="C285" s="925"/>
      <c r="D285" s="925"/>
      <c r="E285" s="925"/>
      <c r="F285" s="925"/>
      <c r="G285" s="925"/>
      <c r="H285" s="925"/>
      <c r="I285" s="925"/>
      <c r="J285" s="925"/>
      <c r="K285" s="925"/>
      <c r="L285" s="925"/>
      <c r="M285" s="925"/>
      <c r="N285" s="925"/>
      <c r="O285" s="925"/>
    </row>
    <row r="286" spans="2:15">
      <c r="B286" s="925"/>
      <c r="C286" s="925"/>
      <c r="D286" s="925"/>
      <c r="E286" s="925"/>
      <c r="F286" s="925"/>
      <c r="G286" s="925"/>
      <c r="H286" s="925"/>
      <c r="I286" s="925"/>
      <c r="J286" s="925"/>
      <c r="K286" s="925"/>
      <c r="L286" s="925"/>
      <c r="M286" s="925"/>
      <c r="N286" s="925"/>
      <c r="O286" s="925"/>
    </row>
    <row r="287" spans="2:15">
      <c r="B287" s="925"/>
      <c r="C287" s="925"/>
      <c r="D287" s="925"/>
      <c r="E287" s="925"/>
      <c r="F287" s="925"/>
      <c r="G287" s="925"/>
      <c r="H287" s="925"/>
      <c r="I287" s="925"/>
      <c r="J287" s="925"/>
      <c r="K287" s="925"/>
      <c r="L287" s="925"/>
      <c r="M287" s="925"/>
      <c r="N287" s="925"/>
      <c r="O287" s="925"/>
    </row>
    <row r="288" spans="2:15">
      <c r="B288" s="925"/>
      <c r="C288" s="925"/>
      <c r="D288" s="925"/>
      <c r="E288" s="925"/>
      <c r="F288" s="925"/>
      <c r="G288" s="925"/>
      <c r="H288" s="925"/>
      <c r="I288" s="925"/>
      <c r="J288" s="925"/>
      <c r="K288" s="925"/>
      <c r="L288" s="925"/>
      <c r="M288" s="925"/>
      <c r="N288" s="925"/>
      <c r="O288" s="925"/>
    </row>
    <row r="289" spans="2:15">
      <c r="B289" s="925"/>
      <c r="C289" s="925"/>
      <c r="D289" s="925"/>
      <c r="E289" s="925"/>
      <c r="F289" s="925"/>
      <c r="G289" s="925"/>
      <c r="H289" s="925"/>
      <c r="I289" s="925"/>
      <c r="J289" s="925"/>
      <c r="K289" s="925"/>
      <c r="L289" s="925"/>
      <c r="M289" s="925"/>
      <c r="N289" s="925"/>
      <c r="O289" s="925"/>
    </row>
    <row r="290" spans="2:15">
      <c r="B290" s="925"/>
      <c r="C290" s="925"/>
      <c r="D290" s="925"/>
      <c r="E290" s="925"/>
      <c r="F290" s="925"/>
      <c r="G290" s="925"/>
      <c r="H290" s="925"/>
      <c r="I290" s="925"/>
      <c r="J290" s="925"/>
      <c r="K290" s="925"/>
      <c r="L290" s="925"/>
      <c r="M290" s="925"/>
      <c r="N290" s="925"/>
      <c r="O290" s="925"/>
    </row>
  </sheetData>
  <mergeCells count="3">
    <mergeCell ref="D4:O4"/>
    <mergeCell ref="D5:F5"/>
    <mergeCell ref="G5:O5"/>
  </mergeCells>
  <pageMargins left="0.7" right="0.7" top="0.75" bottom="0.75" header="0.3" footer="0.3"/>
  <pageSetup paperSize="9" orientation="portrait" verticalDpi="1200" r:id="rId1"/>
  <ignoredErrors>
    <ignoredError sqref="B7:B29"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8"/>
  <dimension ref="B1:N84"/>
  <sheetViews>
    <sheetView showGridLines="0" zoomScaleNormal="100" workbookViewId="0">
      <selection activeCell="F66" sqref="F66"/>
    </sheetView>
  </sheetViews>
  <sheetFormatPr defaultColWidth="9.140625" defaultRowHeight="14.25"/>
  <cols>
    <col min="1" max="1" width="5.7109375" style="257" customWidth="1"/>
    <col min="2" max="2" width="10.7109375" style="257" customWidth="1"/>
    <col min="3" max="3" width="30.7109375" style="257" customWidth="1"/>
    <col min="4" max="10" width="25.7109375" style="257" customWidth="1"/>
    <col min="11" max="16384" width="9.140625" style="257"/>
  </cols>
  <sheetData>
    <row r="1" spans="2:14" ht="15" customHeight="1"/>
    <row r="2" spans="2:14" s="556" customFormat="1" ht="20.100000000000001" customHeight="1">
      <c r="B2" s="32" t="s">
        <v>296</v>
      </c>
      <c r="C2" s="32"/>
      <c r="D2" s="32"/>
      <c r="E2" s="32"/>
      <c r="F2" s="32"/>
      <c r="H2" s="256"/>
      <c r="I2" s="256"/>
      <c r="J2" s="256"/>
      <c r="K2" s="256"/>
      <c r="L2" s="256"/>
      <c r="M2" s="256"/>
      <c r="N2" s="256"/>
    </row>
    <row r="3" spans="2:14" s="259" customFormat="1" ht="15" customHeight="1" thickBot="1">
      <c r="B3" s="552"/>
      <c r="C3" s="552"/>
      <c r="D3" s="628"/>
      <c r="E3" s="552"/>
      <c r="F3" s="552"/>
      <c r="G3" s="258"/>
      <c r="H3" s="258"/>
      <c r="I3" s="258"/>
      <c r="J3" s="258"/>
      <c r="K3" s="258"/>
      <c r="L3" s="258"/>
      <c r="M3" s="258"/>
      <c r="N3" s="258"/>
    </row>
    <row r="4" spans="2:14" s="260" customFormat="1" ht="39.950000000000003" customHeight="1">
      <c r="B4" s="992"/>
      <c r="C4" s="990"/>
      <c r="D4" s="1366" t="s">
        <v>822</v>
      </c>
      <c r="E4" s="1366"/>
      <c r="F4" s="1366"/>
      <c r="G4" s="1366"/>
      <c r="H4" s="1366" t="s">
        <v>297</v>
      </c>
      <c r="I4" s="1339" t="s">
        <v>298</v>
      </c>
      <c r="J4" s="1361" t="s">
        <v>299</v>
      </c>
      <c r="N4" s="261"/>
    </row>
    <row r="5" spans="2:14" s="260" customFormat="1" ht="20.100000000000001" customHeight="1">
      <c r="B5" s="999"/>
      <c r="C5" s="991"/>
      <c r="D5" s="991"/>
      <c r="E5" s="1342" t="s">
        <v>300</v>
      </c>
      <c r="F5" s="1342"/>
      <c r="G5" s="1342" t="s">
        <v>301</v>
      </c>
      <c r="H5" s="1393"/>
      <c r="I5" s="1342"/>
      <c r="J5" s="1362"/>
      <c r="N5" s="261"/>
    </row>
    <row r="6" spans="2:14" s="260" customFormat="1" ht="20.100000000000001" customHeight="1">
      <c r="B6" s="999"/>
      <c r="C6" s="991"/>
      <c r="D6" s="991"/>
      <c r="E6" s="991"/>
      <c r="F6" s="991" t="s">
        <v>302</v>
      </c>
      <c r="G6" s="1342"/>
      <c r="H6" s="1393"/>
      <c r="I6" s="1342"/>
      <c r="J6" s="1362"/>
      <c r="N6" s="261"/>
    </row>
    <row r="7" spans="2:14" s="262" customFormat="1" ht="15" customHeight="1">
      <c r="B7" s="264" t="s">
        <v>89</v>
      </c>
      <c r="C7" s="265" t="s">
        <v>303</v>
      </c>
      <c r="D7" s="1013">
        <v>44359064375.777199</v>
      </c>
      <c r="E7" s="1014">
        <v>171089854.22999999</v>
      </c>
      <c r="F7" s="1013">
        <v>171089854.22999999</v>
      </c>
      <c r="G7" s="1014">
        <v>44317863982.707199</v>
      </c>
      <c r="H7" s="1014">
        <v>-36167211.439999998</v>
      </c>
      <c r="I7" s="615"/>
      <c r="J7" s="1017" t="s">
        <v>953</v>
      </c>
      <c r="N7" s="261"/>
    </row>
    <row r="8" spans="2:14" s="262" customFormat="1" ht="15" customHeight="1">
      <c r="B8" s="266" t="s">
        <v>176</v>
      </c>
      <c r="C8" s="619" t="s">
        <v>1486</v>
      </c>
      <c r="D8" s="570">
        <v>20498271204.981701</v>
      </c>
      <c r="E8" s="570">
        <v>90593823.030000001</v>
      </c>
      <c r="F8" s="570">
        <v>90593823.030000001</v>
      </c>
      <c r="G8" s="570">
        <v>20492647657.7617</v>
      </c>
      <c r="H8" s="570">
        <v>-25609081.420000002</v>
      </c>
      <c r="I8" s="531"/>
      <c r="J8" s="1018" t="s">
        <v>953</v>
      </c>
      <c r="N8" s="261"/>
    </row>
    <row r="9" spans="2:14" s="262" customFormat="1" ht="15" customHeight="1">
      <c r="B9" s="266" t="s">
        <v>90</v>
      </c>
      <c r="C9" s="619" t="s">
        <v>1487</v>
      </c>
      <c r="D9" s="570">
        <v>19658580382.194698</v>
      </c>
      <c r="E9" s="570">
        <v>79664656.439999998</v>
      </c>
      <c r="F9" s="570">
        <v>79664656.439999998</v>
      </c>
      <c r="G9" s="570">
        <v>19626752058.944698</v>
      </c>
      <c r="H9" s="570">
        <v>-8977332.4600000009</v>
      </c>
      <c r="I9" s="531"/>
      <c r="J9" s="1018" t="s">
        <v>953</v>
      </c>
      <c r="N9" s="261"/>
    </row>
    <row r="10" spans="2:14" s="262" customFormat="1" ht="15" customHeight="1">
      <c r="B10" s="266" t="s">
        <v>91</v>
      </c>
      <c r="C10" s="619" t="s">
        <v>1488</v>
      </c>
      <c r="D10" s="570">
        <v>955762301.77550006</v>
      </c>
      <c r="E10" s="570">
        <v>145061.22</v>
      </c>
      <c r="F10" s="570">
        <v>145061.22</v>
      </c>
      <c r="G10" s="570">
        <v>955762301.77550006</v>
      </c>
      <c r="H10" s="570">
        <v>-242386.7</v>
      </c>
      <c r="I10" s="531"/>
      <c r="J10" s="1018" t="s">
        <v>953</v>
      </c>
      <c r="N10" s="261"/>
    </row>
    <row r="11" spans="2:14" s="262" customFormat="1" ht="15" customHeight="1">
      <c r="B11" s="266" t="s">
        <v>92</v>
      </c>
      <c r="C11" s="619" t="s">
        <v>1499</v>
      </c>
      <c r="D11" s="570">
        <v>485829998.29290003</v>
      </c>
      <c r="E11" s="570">
        <v>60442.75</v>
      </c>
      <c r="F11" s="570">
        <v>60442.75</v>
      </c>
      <c r="G11" s="570">
        <v>485829998.29290003</v>
      </c>
      <c r="H11" s="570">
        <v>-166255.57</v>
      </c>
      <c r="I11" s="531"/>
      <c r="J11" s="1018" t="s">
        <v>953</v>
      </c>
      <c r="N11" s="261"/>
    </row>
    <row r="12" spans="2:14" s="262" customFormat="1" ht="15" customHeight="1">
      <c r="B12" s="266" t="s">
        <v>93</v>
      </c>
      <c r="C12" s="619" t="s">
        <v>1502</v>
      </c>
      <c r="D12" s="570">
        <v>478225252.162</v>
      </c>
      <c r="E12" s="570">
        <v>590075.17000000004</v>
      </c>
      <c r="F12" s="570">
        <v>590075.17000000004</v>
      </c>
      <c r="G12" s="570">
        <v>474476729.56199998</v>
      </c>
      <c r="H12" s="570">
        <v>-475184.36</v>
      </c>
      <c r="I12" s="531"/>
      <c r="J12" s="1018" t="s">
        <v>953</v>
      </c>
      <c r="N12" s="261"/>
    </row>
    <row r="13" spans="2:14" s="262" customFormat="1" ht="15" customHeight="1">
      <c r="B13" s="266" t="s">
        <v>96</v>
      </c>
      <c r="C13" s="619" t="s">
        <v>1491</v>
      </c>
      <c r="D13" s="570">
        <v>372305838.4892</v>
      </c>
      <c r="E13" s="570">
        <v>98.67</v>
      </c>
      <c r="F13" s="570">
        <v>98.67</v>
      </c>
      <c r="G13" s="570">
        <v>372305838.4892</v>
      </c>
      <c r="H13" s="570">
        <v>-10213.64</v>
      </c>
      <c r="I13" s="531"/>
      <c r="J13" s="1018" t="s">
        <v>953</v>
      </c>
      <c r="N13" s="261"/>
    </row>
    <row r="14" spans="2:14" s="554" customFormat="1" ht="15" customHeight="1">
      <c r="B14" s="266" t="s">
        <v>94</v>
      </c>
      <c r="C14" s="619" t="s">
        <v>1496</v>
      </c>
      <c r="D14" s="570">
        <v>306449896.59579998</v>
      </c>
      <c r="E14" s="570">
        <v>33.81</v>
      </c>
      <c r="F14" s="570">
        <v>33.81</v>
      </c>
      <c r="G14" s="570">
        <v>306449896.59579998</v>
      </c>
      <c r="H14" s="570">
        <v>-119238.75</v>
      </c>
      <c r="I14" s="531"/>
      <c r="J14" s="1018" t="s">
        <v>953</v>
      </c>
      <c r="N14" s="553"/>
    </row>
    <row r="15" spans="2:14" s="554" customFormat="1" ht="15" customHeight="1">
      <c r="B15" s="266" t="s">
        <v>95</v>
      </c>
      <c r="C15" s="619" t="s">
        <v>1503</v>
      </c>
      <c r="D15" s="570">
        <v>283780999.458</v>
      </c>
      <c r="E15" s="570">
        <v>0</v>
      </c>
      <c r="F15" s="570">
        <v>0</v>
      </c>
      <c r="G15" s="570">
        <v>283780999.458</v>
      </c>
      <c r="H15" s="570">
        <v>-55763.06</v>
      </c>
      <c r="I15" s="531"/>
      <c r="J15" s="1018" t="s">
        <v>953</v>
      </c>
      <c r="N15" s="553"/>
    </row>
    <row r="16" spans="2:14" s="596" customFormat="1" ht="15" customHeight="1">
      <c r="B16" s="266" t="s">
        <v>177</v>
      </c>
      <c r="C16" s="619" t="s">
        <v>1498</v>
      </c>
      <c r="D16" s="570">
        <v>154817602.14539999</v>
      </c>
      <c r="E16" s="570">
        <v>0</v>
      </c>
      <c r="F16" s="570">
        <v>0</v>
      </c>
      <c r="G16" s="570">
        <v>154817602.14539999</v>
      </c>
      <c r="H16" s="570">
        <v>-57275.81</v>
      </c>
      <c r="I16" s="531"/>
      <c r="J16" s="1018">
        <v>0</v>
      </c>
      <c r="N16" s="597"/>
    </row>
    <row r="17" spans="2:14" s="998" customFormat="1" ht="15" customHeight="1">
      <c r="B17" s="266" t="s">
        <v>178</v>
      </c>
      <c r="C17" s="619" t="s">
        <v>1504</v>
      </c>
      <c r="D17" s="570">
        <v>152464955.57780001</v>
      </c>
      <c r="E17" s="570">
        <v>0</v>
      </c>
      <c r="F17" s="570">
        <v>0</v>
      </c>
      <c r="G17" s="570">
        <v>152464955.57780001</v>
      </c>
      <c r="H17" s="570">
        <v>-5030.3</v>
      </c>
      <c r="I17" s="531"/>
      <c r="J17" s="1018">
        <v>0</v>
      </c>
      <c r="N17" s="997"/>
    </row>
    <row r="18" spans="2:14" s="998" customFormat="1" ht="15" customHeight="1">
      <c r="B18" s="266" t="s">
        <v>179</v>
      </c>
      <c r="C18" s="619" t="s">
        <v>1505</v>
      </c>
      <c r="D18" s="570">
        <v>146226729.2651</v>
      </c>
      <c r="E18" s="570">
        <v>0</v>
      </c>
      <c r="F18" s="570">
        <v>0</v>
      </c>
      <c r="G18" s="570">
        <v>146226729.2651</v>
      </c>
      <c r="H18" s="570">
        <v>-34577.5</v>
      </c>
      <c r="I18" s="531"/>
      <c r="J18" s="1018">
        <v>0</v>
      </c>
      <c r="N18" s="997"/>
    </row>
    <row r="19" spans="2:14" s="998" customFormat="1" ht="15" customHeight="1">
      <c r="B19" s="266" t="s">
        <v>180</v>
      </c>
      <c r="C19" s="619" t="s">
        <v>1506</v>
      </c>
      <c r="D19" s="570">
        <v>140087100.41010001</v>
      </c>
      <c r="E19" s="570">
        <v>82.52</v>
      </c>
      <c r="F19" s="570">
        <v>82.52</v>
      </c>
      <c r="G19" s="570">
        <v>140087100.41010001</v>
      </c>
      <c r="H19" s="570">
        <v>-86833.63</v>
      </c>
      <c r="I19" s="531"/>
      <c r="J19" s="1018">
        <v>0</v>
      </c>
      <c r="N19" s="997"/>
    </row>
    <row r="20" spans="2:14" s="998" customFormat="1" ht="15" customHeight="1">
      <c r="B20" s="266" t="s">
        <v>181</v>
      </c>
      <c r="C20" s="619" t="s">
        <v>1507</v>
      </c>
      <c r="D20" s="570">
        <v>119555528.14</v>
      </c>
      <c r="E20" s="570">
        <v>0</v>
      </c>
      <c r="F20" s="570">
        <v>0</v>
      </c>
      <c r="G20" s="570">
        <v>119555528.14</v>
      </c>
      <c r="H20" s="570">
        <v>-58479.39</v>
      </c>
      <c r="I20" s="531"/>
      <c r="J20" s="1018">
        <v>0</v>
      </c>
      <c r="N20" s="997"/>
    </row>
    <row r="21" spans="2:14" s="998" customFormat="1" ht="15" customHeight="1">
      <c r="B21" s="266" t="s">
        <v>182</v>
      </c>
      <c r="C21" s="619" t="s">
        <v>1508</v>
      </c>
      <c r="D21" s="570">
        <v>106116112.86830001</v>
      </c>
      <c r="E21" s="570">
        <v>0</v>
      </c>
      <c r="F21" s="570">
        <v>0</v>
      </c>
      <c r="G21" s="570">
        <v>106116112.86830001</v>
      </c>
      <c r="H21" s="570">
        <v>-4146.1899999999996</v>
      </c>
      <c r="I21" s="531"/>
      <c r="J21" s="1018">
        <v>0</v>
      </c>
      <c r="N21" s="997"/>
    </row>
    <row r="22" spans="2:14" s="998" customFormat="1" ht="15" customHeight="1">
      <c r="B22" s="266" t="s">
        <v>184</v>
      </c>
      <c r="C22" s="619" t="s">
        <v>1509</v>
      </c>
      <c r="D22" s="570">
        <v>105654719.7097</v>
      </c>
      <c r="E22" s="570">
        <v>0</v>
      </c>
      <c r="F22" s="570">
        <v>0</v>
      </c>
      <c r="G22" s="570">
        <v>105654719.7097</v>
      </c>
      <c r="H22" s="570">
        <v>-35214.9</v>
      </c>
      <c r="I22" s="531"/>
      <c r="J22" s="1018">
        <v>0</v>
      </c>
      <c r="N22" s="997"/>
    </row>
    <row r="23" spans="2:14" s="596" customFormat="1" ht="15" customHeight="1">
      <c r="B23" s="266" t="s">
        <v>185</v>
      </c>
      <c r="C23" s="619" t="s">
        <v>1497</v>
      </c>
      <c r="D23" s="570">
        <v>93175418.044499993</v>
      </c>
      <c r="E23" s="570">
        <v>156.63999999999999</v>
      </c>
      <c r="F23" s="570">
        <v>156.63999999999999</v>
      </c>
      <c r="G23" s="570">
        <v>93175418.044499993</v>
      </c>
      <c r="H23" s="570">
        <v>-54297.73</v>
      </c>
      <c r="I23" s="531"/>
      <c r="J23" s="1018">
        <v>0</v>
      </c>
      <c r="N23" s="597"/>
    </row>
    <row r="24" spans="2:14" s="596" customFormat="1" ht="15" customHeight="1">
      <c r="B24" s="266" t="s">
        <v>186</v>
      </c>
      <c r="C24" s="619" t="s">
        <v>1510</v>
      </c>
      <c r="D24" s="570">
        <v>50137623.609999999</v>
      </c>
      <c r="E24" s="570">
        <v>0</v>
      </c>
      <c r="F24" s="570">
        <v>0</v>
      </c>
      <c r="G24" s="570">
        <v>50137623.609999999</v>
      </c>
      <c r="H24" s="570">
        <v>-17711.39</v>
      </c>
      <c r="I24" s="531"/>
      <c r="J24" s="1018">
        <v>0</v>
      </c>
      <c r="N24" s="597"/>
    </row>
    <row r="25" spans="2:14" s="596" customFormat="1" ht="15" customHeight="1">
      <c r="B25" s="266" t="s">
        <v>187</v>
      </c>
      <c r="C25" s="619" t="s">
        <v>1511</v>
      </c>
      <c r="D25" s="570">
        <v>37500164.562799998</v>
      </c>
      <c r="E25" s="570">
        <v>0</v>
      </c>
      <c r="F25" s="570">
        <v>0</v>
      </c>
      <c r="G25" s="570">
        <v>37500164.562799998</v>
      </c>
      <c r="H25" s="570">
        <v>-27710.91</v>
      </c>
      <c r="I25" s="531"/>
      <c r="J25" s="1018">
        <v>0</v>
      </c>
      <c r="N25" s="597"/>
    </row>
    <row r="26" spans="2:14" s="998" customFormat="1" ht="15" customHeight="1">
      <c r="B26" s="266" t="s">
        <v>188</v>
      </c>
      <c r="C26" s="619" t="s">
        <v>1512</v>
      </c>
      <c r="D26" s="570">
        <v>34524442.652500004</v>
      </c>
      <c r="E26" s="570">
        <v>25.81</v>
      </c>
      <c r="F26" s="570">
        <v>25.81</v>
      </c>
      <c r="G26" s="570">
        <v>34524442.652500004</v>
      </c>
      <c r="H26" s="570">
        <v>-11441.2</v>
      </c>
      <c r="I26" s="531"/>
      <c r="J26" s="1018">
        <v>0</v>
      </c>
      <c r="N26" s="997"/>
    </row>
    <row r="27" spans="2:14" s="998" customFormat="1" ht="15" customHeight="1">
      <c r="B27" s="266" t="s">
        <v>189</v>
      </c>
      <c r="C27" s="619" t="s">
        <v>1513</v>
      </c>
      <c r="D27" s="570">
        <v>31804117.3869</v>
      </c>
      <c r="E27" s="570">
        <v>0</v>
      </c>
      <c r="F27" s="570">
        <v>0</v>
      </c>
      <c r="G27" s="570">
        <v>31804117.3869</v>
      </c>
      <c r="H27" s="570">
        <v>-11235.9</v>
      </c>
      <c r="I27" s="531"/>
      <c r="J27" s="1018">
        <v>0</v>
      </c>
      <c r="N27" s="997"/>
    </row>
    <row r="28" spans="2:14" s="596" customFormat="1" ht="15" customHeight="1">
      <c r="B28" s="266" t="s">
        <v>190</v>
      </c>
      <c r="C28" s="619" t="s">
        <v>1514</v>
      </c>
      <c r="D28" s="570">
        <v>29270966.6032</v>
      </c>
      <c r="E28" s="570">
        <v>15917.27</v>
      </c>
      <c r="F28" s="570">
        <v>15917.27</v>
      </c>
      <c r="G28" s="570">
        <v>29270966.6032</v>
      </c>
      <c r="H28" s="570">
        <v>-46841.93</v>
      </c>
      <c r="I28" s="531"/>
      <c r="J28" s="1018">
        <v>0</v>
      </c>
      <c r="N28" s="597"/>
    </row>
    <row r="29" spans="2:14" s="554" customFormat="1" ht="15" customHeight="1">
      <c r="B29" s="266" t="s">
        <v>954</v>
      </c>
      <c r="C29" s="619" t="s">
        <v>1515</v>
      </c>
      <c r="D29" s="570">
        <v>27231991.100000001</v>
      </c>
      <c r="E29" s="570">
        <v>0</v>
      </c>
      <c r="F29" s="570">
        <v>0</v>
      </c>
      <c r="G29" s="570">
        <v>27231991.100000001</v>
      </c>
      <c r="H29" s="570">
        <v>-6698.2</v>
      </c>
      <c r="I29" s="531"/>
      <c r="J29" s="1018">
        <v>0</v>
      </c>
      <c r="N29" s="553"/>
    </row>
    <row r="30" spans="2:14" s="596" customFormat="1" ht="15" customHeight="1">
      <c r="B30" s="266" t="s">
        <v>955</v>
      </c>
      <c r="C30" s="619" t="s">
        <v>1516</v>
      </c>
      <c r="D30" s="570">
        <v>23917989.399999999</v>
      </c>
      <c r="E30" s="570">
        <v>0</v>
      </c>
      <c r="F30" s="570">
        <v>0</v>
      </c>
      <c r="G30" s="570">
        <v>23917989.399999999</v>
      </c>
      <c r="H30" s="570">
        <v>-17571.43</v>
      </c>
      <c r="I30" s="531"/>
      <c r="J30" s="1018">
        <v>0</v>
      </c>
      <c r="N30" s="597"/>
    </row>
    <row r="31" spans="2:14" s="596" customFormat="1" ht="15" customHeight="1">
      <c r="B31" s="266" t="s">
        <v>956</v>
      </c>
      <c r="C31" s="619" t="s">
        <v>1517</v>
      </c>
      <c r="D31" s="570">
        <v>19470410.77</v>
      </c>
      <c r="E31" s="570">
        <v>0</v>
      </c>
      <c r="F31" s="570">
        <v>0</v>
      </c>
      <c r="G31" s="570">
        <v>19470410.77</v>
      </c>
      <c r="H31" s="570">
        <v>-4805.93</v>
      </c>
      <c r="I31" s="531"/>
      <c r="J31" s="1018">
        <v>0</v>
      </c>
      <c r="N31" s="597"/>
    </row>
    <row r="32" spans="2:14" s="554" customFormat="1" ht="15" customHeight="1">
      <c r="B32" s="266" t="s">
        <v>957</v>
      </c>
      <c r="C32" s="619" t="s">
        <v>1493</v>
      </c>
      <c r="D32" s="570">
        <v>17024131.6479</v>
      </c>
      <c r="E32" s="570">
        <v>33.97</v>
      </c>
      <c r="F32" s="570">
        <v>33.97</v>
      </c>
      <c r="G32" s="570">
        <v>17024131.6479</v>
      </c>
      <c r="H32" s="570">
        <v>-11616.47</v>
      </c>
      <c r="I32" s="531"/>
      <c r="J32" s="1018" t="s">
        <v>953</v>
      </c>
      <c r="N32" s="553"/>
    </row>
    <row r="33" spans="2:14" s="554" customFormat="1" ht="15" customHeight="1">
      <c r="B33" s="266" t="s">
        <v>958</v>
      </c>
      <c r="C33" s="619" t="s">
        <v>1518</v>
      </c>
      <c r="D33" s="570">
        <v>12638580.34</v>
      </c>
      <c r="E33" s="570">
        <v>0</v>
      </c>
      <c r="F33" s="570">
        <v>0</v>
      </c>
      <c r="G33" s="570">
        <v>12638580.34</v>
      </c>
      <c r="H33" s="570">
        <v>-9290.58</v>
      </c>
      <c r="I33" s="531"/>
      <c r="J33" s="1018" t="s">
        <v>953</v>
      </c>
      <c r="N33" s="553"/>
    </row>
    <row r="34" spans="2:14" s="554" customFormat="1" ht="15" customHeight="1">
      <c r="B34" s="266" t="s">
        <v>959</v>
      </c>
      <c r="C34" s="619" t="s">
        <v>1519</v>
      </c>
      <c r="D34" s="570">
        <v>4760009.1624999996</v>
      </c>
      <c r="E34" s="570">
        <v>17130.68</v>
      </c>
      <c r="F34" s="570">
        <v>17130.68</v>
      </c>
      <c r="G34" s="570">
        <v>4760009.1624999996</v>
      </c>
      <c r="H34" s="570">
        <v>-813.05</v>
      </c>
      <c r="I34" s="531"/>
      <c r="J34" s="1018" t="s">
        <v>953</v>
      </c>
      <c r="N34" s="553"/>
    </row>
    <row r="35" spans="2:14" s="596" customFormat="1" ht="15" customHeight="1">
      <c r="B35" s="266" t="s">
        <v>960</v>
      </c>
      <c r="C35" s="619" t="s">
        <v>1520</v>
      </c>
      <c r="D35" s="570">
        <v>4463718.47</v>
      </c>
      <c r="E35" s="570">
        <v>0</v>
      </c>
      <c r="F35" s="570">
        <v>0</v>
      </c>
      <c r="G35" s="570">
        <v>4463718.47</v>
      </c>
      <c r="H35" s="570">
        <v>-4766.49</v>
      </c>
      <c r="I35" s="531"/>
      <c r="J35" s="1018">
        <v>0</v>
      </c>
      <c r="N35" s="597"/>
    </row>
    <row r="36" spans="2:14" s="554" customFormat="1" ht="15" customHeight="1">
      <c r="B36" s="266" t="s">
        <v>961</v>
      </c>
      <c r="C36" s="619" t="s">
        <v>1521</v>
      </c>
      <c r="D36" s="570">
        <v>1477722.4106999999</v>
      </c>
      <c r="E36" s="570">
        <v>0</v>
      </c>
      <c r="F36" s="570">
        <v>0</v>
      </c>
      <c r="G36" s="570">
        <v>1477722.4106999999</v>
      </c>
      <c r="H36" s="570">
        <v>-1096.75</v>
      </c>
      <c r="I36" s="531"/>
      <c r="J36" s="1018" t="s">
        <v>953</v>
      </c>
      <c r="N36" s="553"/>
    </row>
    <row r="37" spans="2:14" s="998" customFormat="1" ht="15" customHeight="1">
      <c r="B37" s="266" t="s">
        <v>962</v>
      </c>
      <c r="C37" s="619" t="s">
        <v>304</v>
      </c>
      <c r="D37" s="570">
        <v>7538467.549999997</v>
      </c>
      <c r="E37" s="570">
        <v>2316.2499999999995</v>
      </c>
      <c r="F37" s="570">
        <v>2316.2499999999995</v>
      </c>
      <c r="G37" s="570">
        <v>7538467.549999997</v>
      </c>
      <c r="H37" s="570">
        <v>-4299.8</v>
      </c>
      <c r="I37" s="531"/>
      <c r="J37" s="1018">
        <v>0</v>
      </c>
      <c r="N37" s="997"/>
    </row>
    <row r="38" spans="2:14" s="262" customFormat="1" ht="14.25" customHeight="1">
      <c r="B38" s="268" t="s">
        <v>963</v>
      </c>
      <c r="C38" s="267" t="s">
        <v>305</v>
      </c>
      <c r="D38" s="1015">
        <v>4183427943.3099999</v>
      </c>
      <c r="E38" s="1015">
        <v>0</v>
      </c>
      <c r="F38" s="1016">
        <v>0</v>
      </c>
      <c r="G38" s="616"/>
      <c r="H38" s="616"/>
      <c r="I38" s="1016">
        <v>969798.39</v>
      </c>
      <c r="J38" s="617"/>
      <c r="N38" s="261"/>
    </row>
    <row r="39" spans="2:14" s="262" customFormat="1" ht="15" customHeight="1">
      <c r="B39" s="227" t="s">
        <v>964</v>
      </c>
      <c r="C39" s="619" t="s">
        <v>1486</v>
      </c>
      <c r="D39" s="570">
        <v>2160368595.7800002</v>
      </c>
      <c r="E39" s="570">
        <v>0</v>
      </c>
      <c r="F39" s="570">
        <v>0</v>
      </c>
      <c r="G39" s="531"/>
      <c r="H39" s="531"/>
      <c r="I39" s="570">
        <v>345160.05</v>
      </c>
      <c r="J39" s="618"/>
      <c r="N39" s="261"/>
    </row>
    <row r="40" spans="2:14" s="262" customFormat="1" ht="15" customHeight="1">
      <c r="B40" s="266" t="s">
        <v>965</v>
      </c>
      <c r="C40" s="619" t="s">
        <v>1487</v>
      </c>
      <c r="D40" s="570">
        <v>2020204891.9100001</v>
      </c>
      <c r="E40" s="570">
        <v>0</v>
      </c>
      <c r="F40" s="570">
        <v>0</v>
      </c>
      <c r="G40" s="531"/>
      <c r="H40" s="531"/>
      <c r="I40" s="570">
        <v>624638.34</v>
      </c>
      <c r="J40" s="618"/>
      <c r="N40" s="261"/>
    </row>
    <row r="41" spans="2:14" s="262" customFormat="1" ht="15" customHeight="1">
      <c r="B41" s="227" t="s">
        <v>966</v>
      </c>
      <c r="C41" s="619" t="s">
        <v>1488</v>
      </c>
      <c r="D41" s="570">
        <v>1400669.75</v>
      </c>
      <c r="E41" s="570">
        <v>0</v>
      </c>
      <c r="F41" s="570">
        <v>0</v>
      </c>
      <c r="G41" s="531"/>
      <c r="H41" s="531"/>
      <c r="I41" s="570">
        <v>0</v>
      </c>
      <c r="J41" s="618"/>
      <c r="N41" s="261"/>
    </row>
    <row r="42" spans="2:14" s="554" customFormat="1" ht="15" customHeight="1">
      <c r="B42" s="266" t="s">
        <v>967</v>
      </c>
      <c r="C42" s="619" t="s">
        <v>1489</v>
      </c>
      <c r="D42" s="570">
        <v>442390</v>
      </c>
      <c r="E42" s="570">
        <v>0</v>
      </c>
      <c r="F42" s="570">
        <v>0</v>
      </c>
      <c r="G42" s="531"/>
      <c r="H42" s="531"/>
      <c r="I42" s="570">
        <v>0</v>
      </c>
      <c r="J42" s="618"/>
      <c r="N42" s="553"/>
    </row>
    <row r="43" spans="2:14" s="554" customFormat="1" ht="15" customHeight="1">
      <c r="B43" s="227" t="s">
        <v>968</v>
      </c>
      <c r="C43" s="619" t="s">
        <v>1490</v>
      </c>
      <c r="D43" s="570">
        <v>290000</v>
      </c>
      <c r="E43" s="570">
        <v>0</v>
      </c>
      <c r="F43" s="570">
        <v>0</v>
      </c>
      <c r="G43" s="531"/>
      <c r="H43" s="531"/>
      <c r="I43" s="570">
        <v>0</v>
      </c>
      <c r="J43" s="618"/>
      <c r="N43" s="553"/>
    </row>
    <row r="44" spans="2:14" s="554" customFormat="1" ht="15" customHeight="1">
      <c r="B44" s="266" t="s">
        <v>969</v>
      </c>
      <c r="C44" s="619" t="s">
        <v>1491</v>
      </c>
      <c r="D44" s="570">
        <v>240000</v>
      </c>
      <c r="E44" s="570">
        <v>0</v>
      </c>
      <c r="F44" s="570">
        <v>0</v>
      </c>
      <c r="G44" s="531"/>
      <c r="H44" s="531"/>
      <c r="I44" s="570">
        <v>0</v>
      </c>
      <c r="J44" s="618"/>
      <c r="N44" s="553"/>
    </row>
    <row r="45" spans="2:14" s="554" customFormat="1" ht="15" customHeight="1">
      <c r="B45" s="227" t="s">
        <v>970</v>
      </c>
      <c r="C45" s="619" t="s">
        <v>1492</v>
      </c>
      <c r="D45" s="570">
        <v>146569.95000000001</v>
      </c>
      <c r="E45" s="570">
        <v>0</v>
      </c>
      <c r="F45" s="570">
        <v>0</v>
      </c>
      <c r="G45" s="531"/>
      <c r="H45" s="531"/>
      <c r="I45" s="570">
        <v>0</v>
      </c>
      <c r="J45" s="618"/>
      <c r="N45" s="553"/>
    </row>
    <row r="46" spans="2:14" s="596" customFormat="1" ht="15" customHeight="1">
      <c r="B46" s="266" t="s">
        <v>971</v>
      </c>
      <c r="C46" s="619" t="s">
        <v>1493</v>
      </c>
      <c r="D46" s="570">
        <v>130000</v>
      </c>
      <c r="E46" s="570">
        <v>0</v>
      </c>
      <c r="F46" s="570">
        <v>0</v>
      </c>
      <c r="G46" s="531"/>
      <c r="H46" s="531"/>
      <c r="I46" s="570">
        <v>0</v>
      </c>
      <c r="J46" s="618"/>
      <c r="N46" s="597"/>
    </row>
    <row r="47" spans="2:14" s="596" customFormat="1" ht="15" customHeight="1">
      <c r="B47" s="227" t="s">
        <v>972</v>
      </c>
      <c r="C47" s="619" t="s">
        <v>1494</v>
      </c>
      <c r="D47" s="570">
        <v>100000</v>
      </c>
      <c r="E47" s="570">
        <v>0</v>
      </c>
      <c r="F47" s="570">
        <v>0</v>
      </c>
      <c r="G47" s="531"/>
      <c r="H47" s="531"/>
      <c r="I47" s="570">
        <v>0</v>
      </c>
      <c r="J47" s="618"/>
      <c r="N47" s="597"/>
    </row>
    <row r="48" spans="2:14" s="596" customFormat="1" ht="15" customHeight="1">
      <c r="B48" s="266" t="s">
        <v>973</v>
      </c>
      <c r="C48" s="619" t="s">
        <v>1495</v>
      </c>
      <c r="D48" s="570">
        <v>60000</v>
      </c>
      <c r="E48" s="570">
        <v>0</v>
      </c>
      <c r="F48" s="570">
        <v>0</v>
      </c>
      <c r="G48" s="531"/>
      <c r="H48" s="531"/>
      <c r="I48" s="570">
        <v>0</v>
      </c>
      <c r="J48" s="618"/>
      <c r="N48" s="597"/>
    </row>
    <row r="49" spans="2:14" s="596" customFormat="1" ht="15" customHeight="1">
      <c r="B49" s="227" t="s">
        <v>974</v>
      </c>
      <c r="C49" s="619" t="s">
        <v>1496</v>
      </c>
      <c r="D49" s="570">
        <v>27509.9</v>
      </c>
      <c r="E49" s="570">
        <v>0</v>
      </c>
      <c r="F49" s="570">
        <v>0</v>
      </c>
      <c r="G49" s="531"/>
      <c r="H49" s="531"/>
      <c r="I49" s="570">
        <v>0</v>
      </c>
      <c r="J49" s="618"/>
      <c r="N49" s="597"/>
    </row>
    <row r="50" spans="2:14" s="596" customFormat="1" ht="15" customHeight="1">
      <c r="B50" s="266" t="s">
        <v>975</v>
      </c>
      <c r="C50" s="619" t="s">
        <v>1497</v>
      </c>
      <c r="D50" s="570">
        <v>9816.02</v>
      </c>
      <c r="E50" s="570">
        <v>0</v>
      </c>
      <c r="F50" s="570">
        <v>0</v>
      </c>
      <c r="G50" s="531"/>
      <c r="H50" s="531"/>
      <c r="I50" s="570">
        <v>0</v>
      </c>
      <c r="J50" s="618"/>
      <c r="N50" s="597"/>
    </row>
    <row r="51" spans="2:14" s="554" customFormat="1" ht="15" customHeight="1">
      <c r="B51" s="227" t="s">
        <v>1500</v>
      </c>
      <c r="C51" s="619" t="s">
        <v>1498</v>
      </c>
      <c r="D51" s="570">
        <v>5000</v>
      </c>
      <c r="E51" s="570">
        <v>0</v>
      </c>
      <c r="F51" s="570">
        <v>0</v>
      </c>
      <c r="G51" s="531"/>
      <c r="H51" s="531"/>
      <c r="I51" s="570">
        <v>0</v>
      </c>
      <c r="J51" s="618"/>
      <c r="N51" s="553"/>
    </row>
    <row r="52" spans="2:14" s="596" customFormat="1" ht="15" customHeight="1">
      <c r="B52" s="1019" t="s">
        <v>1501</v>
      </c>
      <c r="C52" s="620" t="s">
        <v>1499</v>
      </c>
      <c r="D52" s="1020">
        <v>2500</v>
      </c>
      <c r="E52" s="1020">
        <v>0</v>
      </c>
      <c r="F52" s="1020">
        <v>0</v>
      </c>
      <c r="G52" s="1021"/>
      <c r="H52" s="1021"/>
      <c r="I52" s="1020">
        <v>0</v>
      </c>
      <c r="J52" s="1022"/>
      <c r="N52" s="597"/>
    </row>
    <row r="53" spans="2:14" s="262" customFormat="1" ht="15" customHeight="1" thickBot="1">
      <c r="B53" s="36">
        <v>470</v>
      </c>
      <c r="C53" s="37" t="s">
        <v>25</v>
      </c>
      <c r="D53" s="517">
        <v>48542492319.087196</v>
      </c>
      <c r="E53" s="517">
        <v>171089854.22999999</v>
      </c>
      <c r="F53" s="517">
        <v>171089854.22999999</v>
      </c>
      <c r="G53" s="517">
        <v>44317863982.707199</v>
      </c>
      <c r="H53" s="517">
        <v>-36167211.439999998</v>
      </c>
      <c r="I53" s="517">
        <v>969798.39</v>
      </c>
      <c r="J53" s="519">
        <f t="shared" ref="J53" si="0">J7+J38</f>
        <v>0</v>
      </c>
      <c r="N53" s="261"/>
    </row>
    <row r="54" spans="2:14" s="260" customFormat="1" ht="12.75">
      <c r="B54" s="559"/>
      <c r="C54" s="559"/>
      <c r="D54" s="559"/>
      <c r="E54" s="559"/>
      <c r="F54" s="559"/>
      <c r="G54" s="559"/>
      <c r="H54" s="559"/>
      <c r="I54" s="559"/>
      <c r="J54" s="559"/>
      <c r="K54" s="514"/>
      <c r="L54" s="514"/>
      <c r="M54" s="514"/>
      <c r="N54" s="514"/>
    </row>
    <row r="55" spans="2:14" s="260" customFormat="1" ht="12.75">
      <c r="B55" s="514"/>
      <c r="C55" s="514"/>
      <c r="D55" s="629"/>
      <c r="E55" s="514"/>
      <c r="F55" s="514"/>
      <c r="G55" s="514"/>
      <c r="H55" s="514"/>
      <c r="I55" s="514"/>
      <c r="J55" s="514"/>
      <c r="K55" s="514"/>
      <c r="L55" s="514"/>
      <c r="M55" s="514"/>
      <c r="N55" s="514"/>
    </row>
    <row r="56" spans="2:14">
      <c r="B56" s="555"/>
      <c r="C56" s="555"/>
      <c r="D56" s="555"/>
      <c r="E56" s="555"/>
      <c r="F56" s="555"/>
      <c r="G56" s="555"/>
      <c r="H56" s="555"/>
      <c r="I56" s="555"/>
      <c r="J56" s="555"/>
      <c r="K56" s="556"/>
      <c r="L56" s="556"/>
      <c r="M56" s="556"/>
      <c r="N56" s="556"/>
    </row>
    <row r="57" spans="2:14">
      <c r="B57" s="269"/>
      <c r="C57" s="269"/>
      <c r="D57" s="269"/>
      <c r="E57" s="269"/>
      <c r="F57" s="269"/>
      <c r="G57" s="269"/>
      <c r="H57" s="269"/>
      <c r="I57" s="269"/>
      <c r="J57" s="269"/>
      <c r="K57" s="269"/>
      <c r="L57" s="269"/>
      <c r="M57" s="269"/>
      <c r="N57" s="269"/>
    </row>
    <row r="58" spans="2:14">
      <c r="B58" s="269"/>
      <c r="C58" s="269"/>
      <c r="D58" s="269"/>
      <c r="E58" s="269"/>
      <c r="F58" s="269"/>
      <c r="G58" s="269"/>
      <c r="H58" s="269"/>
      <c r="I58" s="269"/>
      <c r="J58" s="269"/>
      <c r="K58" s="269"/>
      <c r="L58" s="269"/>
      <c r="M58" s="269"/>
      <c r="N58" s="269"/>
    </row>
    <row r="59" spans="2:14">
      <c r="B59" s="269"/>
      <c r="C59" s="269"/>
      <c r="D59" s="269"/>
      <c r="E59" s="269"/>
      <c r="F59" s="269"/>
      <c r="G59" s="269"/>
      <c r="H59" s="269"/>
      <c r="I59" s="269"/>
      <c r="J59" s="269"/>
      <c r="K59" s="269"/>
      <c r="L59" s="269"/>
      <c r="M59" s="269"/>
      <c r="N59" s="269"/>
    </row>
    <row r="60" spans="2:14">
      <c r="B60" s="269"/>
      <c r="C60" s="269"/>
      <c r="D60" s="269"/>
      <c r="E60" s="269"/>
      <c r="F60" s="269"/>
      <c r="G60" s="269"/>
      <c r="H60" s="269"/>
      <c r="I60" s="269"/>
      <c r="J60" s="269"/>
      <c r="K60" s="269"/>
      <c r="L60" s="269"/>
      <c r="M60" s="269"/>
      <c r="N60" s="269"/>
    </row>
    <row r="61" spans="2:14" ht="24" customHeight="1">
      <c r="B61" s="269"/>
      <c r="C61" s="269"/>
      <c r="D61" s="269"/>
      <c r="E61" s="269"/>
      <c r="F61" s="269"/>
      <c r="G61" s="269"/>
      <c r="H61" s="269"/>
      <c r="I61" s="269"/>
      <c r="J61" s="269"/>
      <c r="K61" s="269"/>
      <c r="L61" s="269"/>
      <c r="M61" s="269"/>
      <c r="N61" s="269"/>
    </row>
    <row r="62" spans="2:14" ht="24" customHeight="1">
      <c r="B62" s="269"/>
      <c r="C62" s="269"/>
      <c r="D62" s="269"/>
      <c r="E62" s="269"/>
      <c r="F62" s="269"/>
      <c r="G62" s="269"/>
      <c r="H62" s="269"/>
      <c r="I62" s="269"/>
      <c r="J62" s="269"/>
      <c r="K62" s="269"/>
      <c r="L62" s="269"/>
      <c r="M62" s="269"/>
      <c r="N62" s="269"/>
    </row>
    <row r="63" spans="2:14">
      <c r="B63" s="555"/>
      <c r="C63" s="555"/>
      <c r="D63" s="555"/>
      <c r="E63" s="555"/>
      <c r="F63" s="555"/>
      <c r="G63" s="555"/>
      <c r="H63" s="555"/>
      <c r="I63" s="555"/>
      <c r="J63" s="555"/>
      <c r="K63" s="556"/>
      <c r="L63" s="556"/>
      <c r="M63" s="556"/>
      <c r="N63" s="556"/>
    </row>
    <row r="64" spans="2:14">
      <c r="B64" s="269"/>
      <c r="C64" s="269"/>
      <c r="D64" s="269"/>
      <c r="E64" s="269"/>
      <c r="F64" s="269"/>
      <c r="G64" s="269"/>
      <c r="H64" s="269"/>
      <c r="I64" s="269"/>
      <c r="J64" s="269"/>
      <c r="K64" s="269"/>
      <c r="L64" s="269"/>
      <c r="M64" s="269"/>
      <c r="N64" s="269"/>
    </row>
    <row r="65" spans="2:14" ht="24" customHeight="1">
      <c r="B65" s="557"/>
      <c r="C65" s="557"/>
      <c r="D65" s="557"/>
      <c r="E65" s="557"/>
      <c r="F65" s="557"/>
      <c r="G65" s="557"/>
      <c r="H65" s="557"/>
      <c r="I65" s="557"/>
      <c r="J65" s="557"/>
      <c r="K65" s="557"/>
      <c r="L65" s="557"/>
      <c r="M65" s="557"/>
      <c r="N65" s="557"/>
    </row>
    <row r="66" spans="2:14" ht="24" customHeight="1">
      <c r="B66" s="557"/>
      <c r="C66" s="557"/>
      <c r="D66" s="557"/>
      <c r="E66" s="557"/>
      <c r="F66" s="557"/>
      <c r="G66" s="557"/>
      <c r="H66" s="557"/>
      <c r="I66" s="557"/>
      <c r="J66" s="557"/>
      <c r="K66" s="557"/>
      <c r="L66" s="557"/>
      <c r="M66" s="557"/>
      <c r="N66" s="557"/>
    </row>
    <row r="67" spans="2:14">
      <c r="B67" s="558"/>
      <c r="C67" s="558"/>
      <c r="D67" s="558"/>
      <c r="E67" s="558"/>
      <c r="F67" s="558"/>
      <c r="G67" s="558"/>
      <c r="H67" s="558"/>
      <c r="I67" s="558"/>
      <c r="J67" s="558"/>
      <c r="K67" s="558"/>
      <c r="L67" s="558"/>
      <c r="M67" s="558"/>
      <c r="N67" s="558"/>
    </row>
    <row r="68" spans="2:14">
      <c r="B68" s="558"/>
      <c r="C68" s="558"/>
      <c r="D68" s="558"/>
      <c r="E68" s="558"/>
      <c r="F68" s="558"/>
      <c r="G68" s="558"/>
      <c r="H68" s="558"/>
      <c r="I68" s="558"/>
      <c r="J68" s="558"/>
      <c r="K68" s="558"/>
      <c r="L68" s="558"/>
      <c r="M68" s="558"/>
      <c r="N68" s="558"/>
    </row>
    <row r="69" spans="2:14">
      <c r="B69" s="558"/>
      <c r="C69" s="558"/>
      <c r="D69" s="558"/>
      <c r="E69" s="558"/>
      <c r="F69" s="558"/>
      <c r="G69" s="558"/>
      <c r="H69" s="558"/>
      <c r="I69" s="558"/>
      <c r="J69" s="558"/>
      <c r="K69" s="558"/>
      <c r="L69" s="558"/>
      <c r="M69" s="558"/>
      <c r="N69" s="558"/>
    </row>
    <row r="70" spans="2:14">
      <c r="B70" s="558"/>
      <c r="C70" s="558"/>
      <c r="D70" s="558"/>
      <c r="E70" s="558"/>
      <c r="F70" s="558"/>
      <c r="G70" s="558"/>
      <c r="H70" s="558"/>
      <c r="I70" s="558"/>
      <c r="J70" s="558"/>
      <c r="K70" s="558"/>
      <c r="L70" s="558"/>
      <c r="M70" s="558"/>
      <c r="N70" s="558"/>
    </row>
    <row r="71" spans="2:14">
      <c r="B71" s="558"/>
      <c r="C71" s="558"/>
      <c r="D71" s="558"/>
      <c r="E71" s="558"/>
      <c r="F71" s="558"/>
      <c r="G71" s="558"/>
      <c r="H71" s="558"/>
      <c r="I71" s="558"/>
      <c r="J71" s="558"/>
      <c r="K71" s="558"/>
      <c r="L71" s="558"/>
      <c r="M71" s="558"/>
      <c r="N71" s="558"/>
    </row>
    <row r="72" spans="2:14">
      <c r="B72" s="558"/>
      <c r="C72" s="558"/>
      <c r="D72" s="558"/>
      <c r="E72" s="558"/>
      <c r="F72" s="558"/>
      <c r="G72" s="558"/>
      <c r="H72" s="558"/>
      <c r="I72" s="558"/>
      <c r="J72" s="558"/>
      <c r="K72" s="558"/>
      <c r="L72" s="558"/>
      <c r="M72" s="558"/>
      <c r="N72" s="558"/>
    </row>
    <row r="73" spans="2:14">
      <c r="B73" s="558"/>
      <c r="C73" s="558"/>
      <c r="D73" s="558"/>
      <c r="E73" s="558"/>
      <c r="F73" s="558"/>
      <c r="G73" s="558"/>
      <c r="H73" s="558"/>
      <c r="I73" s="558"/>
      <c r="J73" s="558"/>
      <c r="K73" s="558"/>
      <c r="L73" s="558"/>
      <c r="M73" s="558"/>
      <c r="N73" s="558"/>
    </row>
    <row r="74" spans="2:14">
      <c r="B74" s="558"/>
      <c r="C74" s="558"/>
      <c r="D74" s="558"/>
      <c r="E74" s="558"/>
      <c r="F74" s="558"/>
      <c r="G74" s="558"/>
      <c r="H74" s="558"/>
      <c r="I74" s="558"/>
      <c r="J74" s="558"/>
      <c r="K74" s="558"/>
      <c r="L74" s="558"/>
      <c r="M74" s="558"/>
      <c r="N74" s="558"/>
    </row>
    <row r="75" spans="2:14">
      <c r="B75" s="558"/>
      <c r="C75" s="558"/>
      <c r="D75" s="558"/>
      <c r="E75" s="558"/>
      <c r="F75" s="558"/>
      <c r="G75" s="558"/>
      <c r="H75" s="558"/>
      <c r="I75" s="558"/>
      <c r="J75" s="558"/>
      <c r="K75" s="558"/>
      <c r="L75" s="558"/>
      <c r="M75" s="558"/>
      <c r="N75" s="558"/>
    </row>
    <row r="76" spans="2:14">
      <c r="B76" s="558"/>
      <c r="C76" s="558"/>
      <c r="D76" s="558"/>
      <c r="E76" s="558"/>
      <c r="F76" s="558"/>
      <c r="G76" s="558"/>
      <c r="H76" s="558"/>
      <c r="I76" s="558"/>
      <c r="J76" s="558"/>
      <c r="K76" s="558"/>
      <c r="L76" s="558"/>
      <c r="M76" s="558"/>
      <c r="N76" s="558"/>
    </row>
    <row r="77" spans="2:14">
      <c r="B77" s="558"/>
      <c r="C77" s="558"/>
      <c r="D77" s="558"/>
      <c r="E77" s="558"/>
      <c r="F77" s="558"/>
      <c r="G77" s="558"/>
      <c r="H77" s="558"/>
      <c r="I77" s="558"/>
      <c r="J77" s="558"/>
      <c r="K77" s="558"/>
      <c r="L77" s="558"/>
      <c r="M77" s="558"/>
      <c r="N77" s="558"/>
    </row>
    <row r="78" spans="2:14">
      <c r="B78" s="558"/>
      <c r="C78" s="558"/>
      <c r="D78" s="558"/>
      <c r="E78" s="558"/>
      <c r="F78" s="558"/>
      <c r="G78" s="558"/>
      <c r="H78" s="558"/>
      <c r="I78" s="558"/>
      <c r="J78" s="558"/>
      <c r="K78" s="558"/>
      <c r="L78" s="558"/>
      <c r="M78" s="558"/>
      <c r="N78" s="558"/>
    </row>
    <row r="79" spans="2:14">
      <c r="B79" s="558"/>
      <c r="C79" s="558"/>
      <c r="D79" s="558"/>
      <c r="E79" s="558"/>
      <c r="F79" s="558"/>
      <c r="G79" s="558"/>
      <c r="H79" s="558"/>
      <c r="I79" s="558"/>
      <c r="J79" s="558"/>
      <c r="K79" s="558"/>
      <c r="L79" s="558"/>
      <c r="M79" s="558"/>
      <c r="N79" s="558"/>
    </row>
    <row r="80" spans="2:14">
      <c r="B80" s="558"/>
      <c r="C80" s="558"/>
      <c r="D80" s="558"/>
      <c r="E80" s="558"/>
      <c r="F80" s="558"/>
      <c r="G80" s="558"/>
      <c r="H80" s="558"/>
      <c r="I80" s="558"/>
      <c r="J80" s="558"/>
      <c r="K80" s="558"/>
      <c r="L80" s="558"/>
      <c r="M80" s="558"/>
      <c r="N80" s="558"/>
    </row>
    <row r="81" spans="2:14">
      <c r="B81" s="558"/>
      <c r="C81" s="558"/>
      <c r="D81" s="558"/>
      <c r="E81" s="558"/>
      <c r="F81" s="558"/>
      <c r="G81" s="558"/>
      <c r="H81" s="558"/>
      <c r="I81" s="558"/>
      <c r="J81" s="558"/>
      <c r="K81" s="558"/>
      <c r="L81" s="558"/>
      <c r="M81" s="558"/>
      <c r="N81" s="558"/>
    </row>
    <row r="82" spans="2:14">
      <c r="B82" s="558"/>
      <c r="C82" s="558"/>
      <c r="D82" s="558"/>
      <c r="E82" s="558"/>
      <c r="F82" s="558"/>
      <c r="G82" s="558"/>
      <c r="H82" s="558"/>
      <c r="I82" s="558"/>
      <c r="J82" s="558"/>
      <c r="K82" s="558"/>
      <c r="L82" s="558"/>
      <c r="M82" s="558"/>
      <c r="N82" s="558"/>
    </row>
    <row r="83" spans="2:14">
      <c r="B83" s="558"/>
      <c r="C83" s="558"/>
      <c r="D83" s="558"/>
      <c r="E83" s="558"/>
      <c r="F83" s="558"/>
      <c r="G83" s="558"/>
      <c r="H83" s="558"/>
      <c r="I83" s="558"/>
      <c r="J83" s="558"/>
      <c r="K83" s="558"/>
      <c r="L83" s="558"/>
      <c r="M83" s="558"/>
      <c r="N83" s="558"/>
    </row>
    <row r="84" spans="2:14">
      <c r="B84" s="558"/>
      <c r="C84" s="558"/>
      <c r="D84" s="558"/>
      <c r="E84" s="558"/>
      <c r="F84" s="558"/>
      <c r="G84" s="558"/>
      <c r="H84" s="558"/>
      <c r="I84" s="558"/>
      <c r="J84" s="558"/>
      <c r="K84" s="558"/>
      <c r="L84" s="558"/>
      <c r="M84" s="558"/>
      <c r="N84" s="558"/>
    </row>
  </sheetData>
  <mergeCells count="6">
    <mergeCell ref="G5:G6"/>
    <mergeCell ref="J4:J6"/>
    <mergeCell ref="D4:G4"/>
    <mergeCell ref="H4:H6"/>
    <mergeCell ref="I4:I6"/>
    <mergeCell ref="E5:F5"/>
  </mergeCells>
  <pageMargins left="0.7" right="0.7" top="0.75" bottom="0.75" header="0.3" footer="0.3"/>
  <pageSetup orientation="portrait" horizontalDpi="1200" verticalDpi="1200" r:id="rId1"/>
  <ignoredErrors>
    <ignoredError sqref="J36 J32:J34 J7:J15 B7:B52"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9"/>
  <dimension ref="B1:K74"/>
  <sheetViews>
    <sheetView showGridLines="0" zoomScaleNormal="100" workbookViewId="0">
      <selection activeCell="D58" sqref="D58"/>
    </sheetView>
  </sheetViews>
  <sheetFormatPr defaultColWidth="9.140625" defaultRowHeight="14.25"/>
  <cols>
    <col min="1" max="1" width="5.7109375" style="257" customWidth="1"/>
    <col min="2" max="2" width="10.7109375" style="257" customWidth="1"/>
    <col min="3" max="3" width="60.7109375" style="257" customWidth="1"/>
    <col min="4" max="9" width="25.7109375" style="257" customWidth="1"/>
    <col min="10" max="16384" width="9.140625" style="257"/>
  </cols>
  <sheetData>
    <row r="1" spans="2:11" ht="15" customHeight="1"/>
    <row r="2" spans="2:11" ht="20.100000000000001" customHeight="1">
      <c r="B2" s="32" t="s">
        <v>345</v>
      </c>
      <c r="C2" s="32"/>
      <c r="D2" s="32"/>
      <c r="E2" s="32"/>
      <c r="F2" s="32"/>
      <c r="G2" s="32"/>
      <c r="H2" s="32"/>
      <c r="I2" s="32"/>
      <c r="J2" s="32"/>
      <c r="K2" s="32"/>
    </row>
    <row r="3" spans="2:11" s="260" customFormat="1" ht="15" customHeight="1" thickBot="1">
      <c r="B3" s="1402"/>
      <c r="C3" s="1402"/>
      <c r="D3" s="1402"/>
      <c r="E3" s="1402"/>
      <c r="F3" s="1402"/>
      <c r="G3" s="1403"/>
      <c r="H3" s="1403"/>
      <c r="I3" s="1403"/>
      <c r="J3" s="1403"/>
      <c r="K3" s="1403"/>
    </row>
    <row r="4" spans="2:11" s="260" customFormat="1" ht="39.950000000000003" customHeight="1">
      <c r="B4" s="254"/>
      <c r="C4" s="209"/>
      <c r="D4" s="1366" t="s">
        <v>191</v>
      </c>
      <c r="E4" s="1366"/>
      <c r="F4" s="1366"/>
      <c r="G4" s="1366"/>
      <c r="H4" s="1339" t="s">
        <v>297</v>
      </c>
      <c r="I4" s="1361" t="s">
        <v>299</v>
      </c>
      <c r="J4" s="1405"/>
      <c r="K4" s="1406"/>
    </row>
    <row r="5" spans="2:11" s="260" customFormat="1" ht="20.100000000000001" customHeight="1">
      <c r="B5" s="255"/>
      <c r="C5" s="211"/>
      <c r="D5" s="211"/>
      <c r="E5" s="1393" t="s">
        <v>300</v>
      </c>
      <c r="F5" s="1393"/>
      <c r="G5" s="1342" t="s">
        <v>306</v>
      </c>
      <c r="H5" s="1342"/>
      <c r="I5" s="1362"/>
      <c r="J5" s="1405"/>
      <c r="K5" s="1406"/>
    </row>
    <row r="6" spans="2:11" s="260" customFormat="1" ht="20.100000000000001" customHeight="1">
      <c r="B6" s="255"/>
      <c r="C6" s="211"/>
      <c r="D6" s="211"/>
      <c r="E6" s="211"/>
      <c r="F6" s="211" t="s">
        <v>302</v>
      </c>
      <c r="G6" s="1342"/>
      <c r="H6" s="1342"/>
      <c r="I6" s="1362"/>
      <c r="J6" s="1405"/>
      <c r="K6" s="1406"/>
    </row>
    <row r="7" spans="2:11" s="260" customFormat="1" ht="15" customHeight="1">
      <c r="B7" s="305" t="s">
        <v>89</v>
      </c>
      <c r="C7" s="242" t="s">
        <v>307</v>
      </c>
      <c r="D7" s="539">
        <v>27527.86</v>
      </c>
      <c r="E7" s="539">
        <v>382.71</v>
      </c>
      <c r="F7" s="539">
        <v>382.71</v>
      </c>
      <c r="G7" s="539">
        <v>27527.86</v>
      </c>
      <c r="H7" s="539">
        <v>-399.03</v>
      </c>
      <c r="I7" s="456"/>
      <c r="J7" s="1404"/>
      <c r="K7" s="1403"/>
    </row>
    <row r="8" spans="2:11" s="260" customFormat="1" ht="15" customHeight="1">
      <c r="B8" s="266" t="s">
        <v>176</v>
      </c>
      <c r="C8" s="263" t="s">
        <v>308</v>
      </c>
      <c r="D8" s="538"/>
      <c r="E8" s="538"/>
      <c r="F8" s="538"/>
      <c r="G8" s="538"/>
      <c r="H8" s="529"/>
      <c r="I8" s="457"/>
      <c r="J8" s="1404"/>
      <c r="K8" s="1403"/>
    </row>
    <row r="9" spans="2:11" s="260" customFormat="1" ht="15" customHeight="1">
      <c r="B9" s="266" t="s">
        <v>90</v>
      </c>
      <c r="C9" s="263" t="s">
        <v>309</v>
      </c>
      <c r="D9" s="538">
        <v>159486112.29789999</v>
      </c>
      <c r="E9" s="538">
        <v>3769.45</v>
      </c>
      <c r="F9" s="538">
        <v>3769.45</v>
      </c>
      <c r="G9" s="538">
        <v>159486112.29789999</v>
      </c>
      <c r="H9" s="529">
        <v>-119250.53</v>
      </c>
      <c r="I9" s="457"/>
      <c r="J9" s="1404"/>
      <c r="K9" s="1403"/>
    </row>
    <row r="10" spans="2:11" s="260" customFormat="1" ht="15" customHeight="1">
      <c r="B10" s="266" t="s">
        <v>91</v>
      </c>
      <c r="C10" s="263" t="s">
        <v>310</v>
      </c>
      <c r="D10" s="538">
        <v>101469.8664</v>
      </c>
      <c r="E10" s="538">
        <v>44.24</v>
      </c>
      <c r="F10" s="538">
        <v>44.24</v>
      </c>
      <c r="G10" s="538">
        <v>101469.8664</v>
      </c>
      <c r="H10" s="529">
        <v>-44.6</v>
      </c>
      <c r="I10" s="457"/>
      <c r="J10" s="1404"/>
      <c r="K10" s="1403"/>
    </row>
    <row r="11" spans="2:11" s="260" customFormat="1" ht="15" customHeight="1">
      <c r="B11" s="266" t="s">
        <v>92</v>
      </c>
      <c r="C11" s="263" t="s">
        <v>311</v>
      </c>
      <c r="D11" s="538">
        <v>83470960.939999998</v>
      </c>
      <c r="E11" s="1010">
        <v>73.819999999999993</v>
      </c>
      <c r="F11" s="1010">
        <v>73.819999999999993</v>
      </c>
      <c r="G11" s="538">
        <v>83470960.939999998</v>
      </c>
      <c r="H11" s="529">
        <v>-8898.7999999999993</v>
      </c>
      <c r="I11" s="457"/>
      <c r="J11" s="1404"/>
      <c r="K11" s="1403"/>
    </row>
    <row r="12" spans="2:11" s="260" customFormat="1" ht="15" customHeight="1">
      <c r="B12" s="266" t="s">
        <v>93</v>
      </c>
      <c r="C12" s="263" t="s">
        <v>312</v>
      </c>
      <c r="D12" s="538">
        <v>21434103.302499998</v>
      </c>
      <c r="E12" s="538">
        <v>125340.45</v>
      </c>
      <c r="F12" s="538">
        <v>125340.45</v>
      </c>
      <c r="G12" s="538">
        <v>21434103.302499998</v>
      </c>
      <c r="H12" s="529">
        <v>-55485.9</v>
      </c>
      <c r="I12" s="457"/>
      <c r="J12" s="1404"/>
      <c r="K12" s="1403"/>
    </row>
    <row r="13" spans="2:11" s="260" customFormat="1" ht="15" customHeight="1">
      <c r="B13" s="266" t="s">
        <v>96</v>
      </c>
      <c r="C13" s="263" t="s">
        <v>313</v>
      </c>
      <c r="D13" s="538">
        <v>37098880.096299998</v>
      </c>
      <c r="E13" s="538">
        <v>85682.82</v>
      </c>
      <c r="F13" s="538">
        <v>85682.82</v>
      </c>
      <c r="G13" s="538">
        <v>37098880.096299998</v>
      </c>
      <c r="H13" s="529">
        <v>-46574.2</v>
      </c>
      <c r="I13" s="457"/>
      <c r="J13" s="1404"/>
      <c r="K13" s="1403"/>
    </row>
    <row r="14" spans="2:11" s="260" customFormat="1" ht="15" customHeight="1">
      <c r="B14" s="266" t="s">
        <v>94</v>
      </c>
      <c r="C14" s="263" t="s">
        <v>314</v>
      </c>
      <c r="D14" s="538">
        <v>368834.25099999999</v>
      </c>
      <c r="E14" s="538">
        <v>1357.17</v>
      </c>
      <c r="F14" s="538">
        <v>1357.17</v>
      </c>
      <c r="G14" s="538">
        <v>368834.25099999999</v>
      </c>
      <c r="H14" s="529">
        <v>-1363.71</v>
      </c>
      <c r="I14" s="457"/>
      <c r="J14" s="1404"/>
      <c r="K14" s="1403"/>
    </row>
    <row r="15" spans="2:11" s="260" customFormat="1" ht="15" customHeight="1">
      <c r="B15" s="227" t="s">
        <v>95</v>
      </c>
      <c r="C15" s="263" t="s">
        <v>315</v>
      </c>
      <c r="D15" s="538">
        <v>756687.77370000002</v>
      </c>
      <c r="E15" s="538">
        <v>28988.79</v>
      </c>
      <c r="F15" s="538">
        <v>28988.79</v>
      </c>
      <c r="G15" s="538">
        <v>756687.77370000002</v>
      </c>
      <c r="H15" s="529">
        <v>-30574.57</v>
      </c>
      <c r="I15" s="457"/>
      <c r="J15" s="1404"/>
      <c r="K15" s="1403"/>
    </row>
    <row r="16" spans="2:11" s="260" customFormat="1" ht="15" customHeight="1">
      <c r="B16" s="266" t="s">
        <v>177</v>
      </c>
      <c r="C16" s="244" t="s">
        <v>316</v>
      </c>
      <c r="D16" s="538">
        <v>4503859.4385000002</v>
      </c>
      <c r="E16" s="538">
        <v>272067.01</v>
      </c>
      <c r="F16" s="538">
        <v>272067.01</v>
      </c>
      <c r="G16" s="538">
        <v>4503859.4385000002</v>
      </c>
      <c r="H16" s="529">
        <v>-10619.96</v>
      </c>
      <c r="I16" s="457"/>
      <c r="J16" s="1396"/>
      <c r="K16" s="1397"/>
    </row>
    <row r="17" spans="2:11" s="260" customFormat="1" ht="15" customHeight="1">
      <c r="B17" s="266" t="s">
        <v>178</v>
      </c>
      <c r="C17" s="279" t="s">
        <v>318</v>
      </c>
      <c r="D17" s="538"/>
      <c r="E17" s="538"/>
      <c r="F17" s="538"/>
      <c r="G17" s="538"/>
      <c r="H17" s="529"/>
      <c r="I17" s="457"/>
      <c r="J17" s="1396"/>
      <c r="K17" s="1397"/>
    </row>
    <row r="18" spans="2:11" s="260" customFormat="1" ht="15" customHeight="1">
      <c r="B18" s="266" t="s">
        <v>179</v>
      </c>
      <c r="C18" s="279" t="s">
        <v>317</v>
      </c>
      <c r="D18" s="538">
        <v>28395770.184700001</v>
      </c>
      <c r="E18" s="538">
        <v>417424.4</v>
      </c>
      <c r="F18" s="538">
        <v>417424.4</v>
      </c>
      <c r="G18" s="538">
        <v>28395770.184700001</v>
      </c>
      <c r="H18" s="529">
        <v>-259100.6</v>
      </c>
      <c r="I18" s="457"/>
      <c r="J18" s="237"/>
      <c r="K18" s="234"/>
    </row>
    <row r="19" spans="2:11" s="260" customFormat="1" ht="15" customHeight="1">
      <c r="B19" s="266" t="s">
        <v>180</v>
      </c>
      <c r="C19" s="244" t="s">
        <v>319</v>
      </c>
      <c r="D19" s="538">
        <v>24582409.564100001</v>
      </c>
      <c r="E19" s="538">
        <v>11402.57</v>
      </c>
      <c r="F19" s="538">
        <v>11402.57</v>
      </c>
      <c r="G19" s="538">
        <v>24582409.564100001</v>
      </c>
      <c r="H19" s="529">
        <v>-23414.7</v>
      </c>
      <c r="I19" s="457"/>
      <c r="J19" s="1396"/>
      <c r="K19" s="1397"/>
    </row>
    <row r="20" spans="2:11" s="260" customFormat="1" ht="15" customHeight="1">
      <c r="B20" s="266" t="s">
        <v>181</v>
      </c>
      <c r="C20" s="244" t="s">
        <v>320</v>
      </c>
      <c r="D20" s="538">
        <v>2459462.9501</v>
      </c>
      <c r="E20" s="538">
        <v>34998.58</v>
      </c>
      <c r="F20" s="538">
        <v>34998.58</v>
      </c>
      <c r="G20" s="538">
        <v>2459462.9501</v>
      </c>
      <c r="H20" s="529">
        <v>-35371.49</v>
      </c>
      <c r="I20" s="457"/>
      <c r="J20" s="1396"/>
      <c r="K20" s="1397"/>
    </row>
    <row r="21" spans="2:11" s="260" customFormat="1" ht="15" customHeight="1">
      <c r="B21" s="227" t="s">
        <v>182</v>
      </c>
      <c r="C21" s="244" t="s">
        <v>321</v>
      </c>
      <c r="D21" s="538"/>
      <c r="E21" s="538"/>
      <c r="F21" s="538"/>
      <c r="G21" s="538"/>
      <c r="H21" s="529"/>
      <c r="I21" s="457"/>
      <c r="J21" s="1396"/>
      <c r="K21" s="1397"/>
    </row>
    <row r="22" spans="2:11" s="260" customFormat="1" ht="15" customHeight="1">
      <c r="B22" s="280" t="s">
        <v>184</v>
      </c>
      <c r="C22" s="242" t="s">
        <v>322</v>
      </c>
      <c r="D22" s="539">
        <v>235437.39499999999</v>
      </c>
      <c r="E22" s="539">
        <v>1017.63</v>
      </c>
      <c r="F22" s="539">
        <v>1017.63</v>
      </c>
      <c r="G22" s="539">
        <v>235437.39499999999</v>
      </c>
      <c r="H22" s="529">
        <v>-1045.3800000000001</v>
      </c>
      <c r="I22" s="456"/>
      <c r="J22" s="1396"/>
      <c r="K22" s="1397"/>
    </row>
    <row r="23" spans="2:11" s="260" customFormat="1" ht="15" customHeight="1">
      <c r="B23" s="266" t="s">
        <v>185</v>
      </c>
      <c r="C23" s="244" t="s">
        <v>323</v>
      </c>
      <c r="D23" s="538">
        <v>3925287.3903000001</v>
      </c>
      <c r="E23" s="538">
        <v>6800.03</v>
      </c>
      <c r="F23" s="538">
        <v>6800.03</v>
      </c>
      <c r="G23" s="538">
        <v>3925287.3903000001</v>
      </c>
      <c r="H23" s="529">
        <v>-7464.77</v>
      </c>
      <c r="I23" s="457"/>
      <c r="J23" s="1396"/>
      <c r="K23" s="1397"/>
    </row>
    <row r="24" spans="2:11" s="260" customFormat="1" ht="15" customHeight="1">
      <c r="B24" s="266" t="s">
        <v>186</v>
      </c>
      <c r="C24" s="244" t="s">
        <v>324</v>
      </c>
      <c r="D24" s="538">
        <v>39672016.971799999</v>
      </c>
      <c r="E24" s="538">
        <v>155157.49</v>
      </c>
      <c r="F24" s="538">
        <v>155157.49</v>
      </c>
      <c r="G24" s="538">
        <v>39672016.971799999</v>
      </c>
      <c r="H24" s="529">
        <v>-16231.53</v>
      </c>
      <c r="I24" s="457"/>
      <c r="J24" s="1396"/>
      <c r="K24" s="1397"/>
    </row>
    <row r="25" spans="2:11" s="260" customFormat="1" ht="15" customHeight="1">
      <c r="B25" s="281" t="s">
        <v>187</v>
      </c>
      <c r="C25" s="239" t="s">
        <v>325</v>
      </c>
      <c r="D25" s="1011"/>
      <c r="E25" s="1011"/>
      <c r="F25" s="1011"/>
      <c r="G25" s="1011"/>
      <c r="H25" s="1011"/>
      <c r="I25" s="458"/>
      <c r="J25" s="1396"/>
      <c r="K25" s="1397"/>
    </row>
    <row r="26" spans="2:11" s="260" customFormat="1" ht="15" customHeight="1" thickBot="1">
      <c r="B26" s="36" t="s">
        <v>188</v>
      </c>
      <c r="C26" s="37" t="s">
        <v>25</v>
      </c>
      <c r="D26" s="537">
        <v>406518820.2823</v>
      </c>
      <c r="E26" s="537">
        <v>1144507.1599999999</v>
      </c>
      <c r="F26" s="537">
        <v>1144507.1599999999</v>
      </c>
      <c r="G26" s="537">
        <v>406518820.2823</v>
      </c>
      <c r="H26" s="537">
        <v>-615839.77</v>
      </c>
      <c r="I26" s="203"/>
      <c r="J26" s="1396"/>
      <c r="K26" s="1397"/>
    </row>
    <row r="27" spans="2:11" s="260" customFormat="1" ht="12.75">
      <c r="B27" s="278"/>
      <c r="C27" s="278"/>
      <c r="D27" s="278"/>
      <c r="E27" s="278"/>
      <c r="F27" s="278"/>
      <c r="G27" s="276"/>
      <c r="H27" s="276"/>
      <c r="I27" s="276"/>
      <c r="J27" s="270"/>
      <c r="K27" s="234"/>
    </row>
    <row r="28" spans="2:11" s="260" customFormat="1" ht="12.75">
      <c r="B28" s="271"/>
      <c r="C28" s="271"/>
      <c r="D28" s="271"/>
      <c r="E28" s="271"/>
      <c r="G28" s="272"/>
      <c r="H28" s="272"/>
      <c r="I28" s="272"/>
      <c r="J28" s="272"/>
      <c r="K28" s="261"/>
    </row>
    <row r="29" spans="2:11" s="260" customFormat="1" ht="12.75">
      <c r="G29" s="272"/>
      <c r="H29" s="272"/>
      <c r="I29" s="272"/>
      <c r="J29" s="272"/>
      <c r="K29" s="261"/>
    </row>
    <row r="30" spans="2:11" s="260" customFormat="1" ht="12.75">
      <c r="B30" s="271"/>
      <c r="C30" s="271"/>
      <c r="D30" s="271"/>
      <c r="E30" s="271"/>
      <c r="G30" s="272"/>
      <c r="H30" s="272"/>
      <c r="I30" s="272"/>
      <c r="J30" s="272"/>
      <c r="K30" s="261"/>
    </row>
    <row r="31" spans="2:11" s="260" customFormat="1" ht="12.75">
      <c r="B31" s="273"/>
      <c r="C31" s="273"/>
      <c r="D31" s="273"/>
      <c r="E31" s="273"/>
      <c r="F31" s="273"/>
      <c r="G31" s="273"/>
      <c r="H31" s="273"/>
      <c r="I31" s="273"/>
      <c r="J31" s="273"/>
      <c r="K31" s="261"/>
    </row>
    <row r="32" spans="2:11" s="260" customFormat="1" ht="12.75">
      <c r="B32" s="274"/>
      <c r="C32" s="274"/>
      <c r="D32" s="274"/>
      <c r="E32" s="274"/>
      <c r="F32" s="274"/>
      <c r="G32" s="274"/>
      <c r="H32" s="274"/>
      <c r="I32" s="274"/>
      <c r="J32" s="274"/>
      <c r="K32" s="261"/>
    </row>
    <row r="33" spans="2:11" s="260" customFormat="1" ht="12.75">
      <c r="B33" s="261"/>
      <c r="C33" s="261"/>
      <c r="D33" s="261"/>
      <c r="E33" s="261"/>
      <c r="F33" s="261"/>
      <c r="G33" s="261"/>
      <c r="H33" s="261"/>
      <c r="I33" s="261"/>
      <c r="J33" s="261"/>
      <c r="K33" s="261"/>
    </row>
    <row r="34" spans="2:11" s="260" customFormat="1" ht="12.75">
      <c r="B34" s="274"/>
      <c r="C34" s="274"/>
      <c r="D34" s="274"/>
      <c r="E34" s="274"/>
      <c r="F34" s="274"/>
      <c r="G34" s="274"/>
      <c r="H34" s="274"/>
      <c r="I34" s="274"/>
      <c r="J34" s="274"/>
      <c r="K34" s="261"/>
    </row>
    <row r="35" spans="2:11" s="260" customFormat="1" ht="12.75">
      <c r="B35" s="274"/>
      <c r="C35" s="274"/>
      <c r="D35" s="274"/>
      <c r="E35" s="274"/>
      <c r="F35" s="274"/>
      <c r="G35" s="274"/>
      <c r="H35" s="274"/>
      <c r="I35" s="274"/>
      <c r="J35" s="274"/>
      <c r="K35" s="261"/>
    </row>
    <row r="36" spans="2:11" s="260" customFormat="1" ht="12.75">
      <c r="B36" s="274"/>
      <c r="C36" s="274"/>
      <c r="D36" s="274"/>
      <c r="E36" s="274"/>
      <c r="F36" s="274"/>
      <c r="G36" s="274"/>
      <c r="H36" s="274"/>
      <c r="I36" s="274"/>
      <c r="J36" s="274"/>
      <c r="K36" s="261"/>
    </row>
    <row r="37" spans="2:11" s="260" customFormat="1" ht="12.75">
      <c r="B37" s="274"/>
      <c r="C37" s="274"/>
      <c r="D37" s="274"/>
      <c r="E37" s="274"/>
      <c r="F37" s="274"/>
      <c r="G37" s="274"/>
      <c r="H37" s="274"/>
      <c r="I37" s="274"/>
      <c r="J37" s="274"/>
      <c r="K37" s="261"/>
    </row>
    <row r="38" spans="2:11" s="260" customFormat="1" ht="12.75">
      <c r="B38" s="261"/>
      <c r="C38" s="261"/>
      <c r="D38" s="261"/>
      <c r="E38" s="261"/>
      <c r="F38" s="261"/>
      <c r="G38" s="261"/>
      <c r="H38" s="261"/>
      <c r="I38" s="261"/>
      <c r="J38" s="261"/>
      <c r="K38" s="261"/>
    </row>
    <row r="39" spans="2:11" s="260" customFormat="1" ht="12.75">
      <c r="B39" s="271"/>
      <c r="C39" s="271"/>
      <c r="D39" s="271"/>
      <c r="E39" s="271"/>
      <c r="G39" s="261"/>
      <c r="I39" s="272"/>
      <c r="J39" s="272"/>
      <c r="K39" s="272"/>
    </row>
    <row r="40" spans="2:11" s="260" customFormat="1" ht="12.75">
      <c r="B40" s="261"/>
      <c r="C40" s="261"/>
      <c r="D40" s="261"/>
      <c r="E40" s="261"/>
      <c r="F40" s="261"/>
      <c r="G40" s="261"/>
      <c r="H40" s="261"/>
      <c r="I40" s="261"/>
      <c r="J40" s="261"/>
      <c r="K40" s="261"/>
    </row>
    <row r="41" spans="2:11" s="260" customFormat="1" ht="12.75">
      <c r="B41" s="261"/>
      <c r="C41" s="261"/>
      <c r="D41" s="261"/>
      <c r="E41" s="261"/>
      <c r="F41" s="261"/>
      <c r="G41" s="261"/>
      <c r="H41" s="261"/>
      <c r="I41" s="261"/>
      <c r="J41" s="261"/>
      <c r="K41" s="261"/>
    </row>
    <row r="42" spans="2:11" s="260" customFormat="1" ht="12.75">
      <c r="B42" s="261"/>
      <c r="C42" s="261"/>
      <c r="D42" s="261"/>
      <c r="E42" s="261"/>
      <c r="F42" s="261"/>
      <c r="G42" s="261"/>
      <c r="H42" s="261"/>
      <c r="I42" s="261"/>
      <c r="J42" s="261"/>
      <c r="K42" s="261"/>
    </row>
    <row r="43" spans="2:11" s="260" customFormat="1" ht="12.75">
      <c r="B43" s="275"/>
      <c r="C43" s="275"/>
      <c r="D43" s="275"/>
      <c r="E43" s="275"/>
      <c r="F43" s="275"/>
      <c r="G43" s="275"/>
      <c r="H43" s="275"/>
      <c r="I43" s="275"/>
      <c r="J43" s="275"/>
      <c r="K43" s="261"/>
    </row>
    <row r="44" spans="2:11" s="260" customFormat="1" ht="12.75">
      <c r="B44" s="271"/>
    </row>
    <row r="45" spans="2:11" s="260" customFormat="1" ht="12.75"/>
    <row r="46" spans="2:11" s="260" customFormat="1" ht="12.75"/>
    <row r="47" spans="2:11" s="260" customFormat="1" ht="12.75"/>
    <row r="48" spans="2:11" s="260" customFormat="1" ht="12.75"/>
    <row r="49" s="260" customFormat="1" ht="12.75"/>
    <row r="50" s="260" customFormat="1" ht="12.75"/>
    <row r="51" s="260" customFormat="1" ht="12.75"/>
    <row r="52" s="260" customFormat="1" ht="12.75"/>
    <row r="53" s="260" customFormat="1" ht="12.75"/>
    <row r="54" s="260" customFormat="1" ht="12.75"/>
    <row r="55" s="260" customFormat="1" ht="12.75"/>
    <row r="56" s="260" customFormat="1" ht="12.75"/>
    <row r="57" s="260" customFormat="1" ht="12.75"/>
    <row r="58" s="260" customFormat="1" ht="12.75"/>
    <row r="59" s="260" customFormat="1" ht="12.75"/>
    <row r="60" s="260" customFormat="1" ht="12.75"/>
    <row r="61" s="260" customFormat="1" ht="12.75"/>
    <row r="62" s="260" customFormat="1" ht="12.75"/>
    <row r="63" s="260" customFormat="1" ht="12.75"/>
    <row r="64" s="260" customFormat="1" ht="12.75"/>
    <row r="65" s="260" customFormat="1" ht="12.75"/>
    <row r="66" s="260" customFormat="1" ht="12.75"/>
    <row r="67" s="260" customFormat="1" ht="12.75"/>
    <row r="68" s="260" customFormat="1" ht="12.75"/>
    <row r="69" s="260" customFormat="1" ht="12.75"/>
    <row r="70" s="260" customFormat="1" ht="12.75"/>
    <row r="71" s="260" customFormat="1" ht="12.75"/>
    <row r="72" s="260" customFormat="1" ht="12.75"/>
    <row r="73" s="260" customFormat="1" ht="12.75"/>
    <row r="74" s="260" customFormat="1" ht="12.75"/>
  </sheetData>
  <mergeCells count="27">
    <mergeCell ref="J26:K26"/>
    <mergeCell ref="J25:K25"/>
    <mergeCell ref="J13:K13"/>
    <mergeCell ref="J14:K14"/>
    <mergeCell ref="J15:K15"/>
    <mergeCell ref="J16:K16"/>
    <mergeCell ref="J17:K17"/>
    <mergeCell ref="J19:K19"/>
    <mergeCell ref="J20:K20"/>
    <mergeCell ref="J21:K21"/>
    <mergeCell ref="J22:K22"/>
    <mergeCell ref="J23:K23"/>
    <mergeCell ref="J24:K24"/>
    <mergeCell ref="B3:F3"/>
    <mergeCell ref="G3:K3"/>
    <mergeCell ref="J12:K12"/>
    <mergeCell ref="D4:G4"/>
    <mergeCell ref="H4:H6"/>
    <mergeCell ref="I4:I6"/>
    <mergeCell ref="J4:K6"/>
    <mergeCell ref="E5:F5"/>
    <mergeCell ref="G5:G6"/>
    <mergeCell ref="J7:K7"/>
    <mergeCell ref="J8:K8"/>
    <mergeCell ref="J9:K9"/>
    <mergeCell ref="J10:K10"/>
    <mergeCell ref="J11:K11"/>
  </mergeCells>
  <pageMargins left="0.7" right="0.7" top="0.75" bottom="0.75" header="0.3" footer="0.3"/>
  <ignoredErrors>
    <ignoredError sqref="B7:B26"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E9"/>
  <sheetViews>
    <sheetView workbookViewId="0">
      <selection activeCell="E55" sqref="E55"/>
    </sheetView>
  </sheetViews>
  <sheetFormatPr defaultColWidth="9.140625" defaultRowHeight="15"/>
  <cols>
    <col min="1" max="1" width="5.7109375" style="651" customWidth="1"/>
    <col min="2" max="2" width="40.7109375" style="651" customWidth="1"/>
    <col min="3" max="3" width="9.140625" style="651"/>
    <col min="4" max="5" width="50.7109375" style="651" customWidth="1"/>
    <col min="6" max="16384" width="9.140625" style="651"/>
  </cols>
  <sheetData>
    <row r="2" spans="2:5" ht="20.25">
      <c r="B2" s="238" t="s">
        <v>1431</v>
      </c>
    </row>
    <row r="3" spans="2:5" ht="15.75" thickBot="1"/>
    <row r="4" spans="2:5" ht="20.100000000000001" customHeight="1">
      <c r="B4" s="1258" t="s">
        <v>1364</v>
      </c>
      <c r="C4" s="1264" t="s">
        <v>1705</v>
      </c>
      <c r="D4" s="1264" t="s">
        <v>1600</v>
      </c>
      <c r="E4" s="1265" t="s">
        <v>1552</v>
      </c>
    </row>
    <row r="5" spans="2:5" ht="63.75">
      <c r="B5" s="1271" t="s">
        <v>1430</v>
      </c>
      <c r="C5" s="1272" t="s">
        <v>890</v>
      </c>
      <c r="D5" s="1273" t="s">
        <v>1429</v>
      </c>
      <c r="E5" s="1274" t="s">
        <v>1673</v>
      </c>
    </row>
    <row r="6" spans="2:5" ht="30" customHeight="1">
      <c r="B6" s="1279" t="s">
        <v>1428</v>
      </c>
      <c r="C6" s="1280" t="s">
        <v>891</v>
      </c>
      <c r="D6" s="1281" t="s">
        <v>1427</v>
      </c>
      <c r="E6" s="1282" t="s">
        <v>1667</v>
      </c>
    </row>
    <row r="7" spans="2:5" ht="60" customHeight="1">
      <c r="B7" s="1271" t="s">
        <v>1578</v>
      </c>
      <c r="C7" s="1272" t="s">
        <v>1579</v>
      </c>
      <c r="D7" s="1273" t="s">
        <v>1426</v>
      </c>
      <c r="E7" s="1274" t="s">
        <v>1668</v>
      </c>
    </row>
    <row r="8" spans="2:5" ht="75" customHeight="1">
      <c r="B8" s="1271" t="s">
        <v>1425</v>
      </c>
      <c r="C8" s="1272" t="s">
        <v>893</v>
      </c>
      <c r="D8" s="1273" t="s">
        <v>1424</v>
      </c>
      <c r="E8" s="1274" t="s">
        <v>1665</v>
      </c>
    </row>
    <row r="9" spans="2:5" ht="30" customHeight="1" thickBot="1">
      <c r="B9" s="1283" t="s">
        <v>1423</v>
      </c>
      <c r="C9" s="1284" t="s">
        <v>894</v>
      </c>
      <c r="D9" s="1285" t="s">
        <v>1422</v>
      </c>
      <c r="E9" s="1286" t="s">
        <v>1666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1"/>
  <dimension ref="A1:M19"/>
  <sheetViews>
    <sheetView showGridLines="0" zoomScaleNormal="100" workbookViewId="0">
      <selection activeCell="B57" sqref="B57"/>
    </sheetView>
  </sheetViews>
  <sheetFormatPr defaultColWidth="9.140625" defaultRowHeight="14.25"/>
  <cols>
    <col min="1" max="1" width="5.7109375" style="22" customWidth="1"/>
    <col min="2" max="2" width="10.7109375" style="22" customWidth="1"/>
    <col min="3" max="3" width="40.7109375" style="22" customWidth="1"/>
    <col min="4" max="8" width="20.7109375" style="22" customWidth="1"/>
    <col min="9" max="11" width="9.140625" style="22"/>
    <col min="12" max="12" width="17.28515625" style="22" bestFit="1" customWidth="1"/>
    <col min="13" max="16384" width="9.140625" style="22"/>
  </cols>
  <sheetData>
    <row r="1" spans="1:13">
      <c r="C1" s="316"/>
      <c r="D1" s="316"/>
      <c r="E1" s="316"/>
      <c r="F1" s="316"/>
      <c r="G1" s="316"/>
      <c r="H1" s="316"/>
      <c r="I1" s="316"/>
      <c r="J1" s="317"/>
    </row>
    <row r="2" spans="1:13" ht="20.100000000000001" customHeight="1">
      <c r="A2" s="7"/>
      <c r="B2" s="32" t="s">
        <v>1711</v>
      </c>
      <c r="D2" s="293"/>
      <c r="E2" s="293"/>
      <c r="F2" s="293"/>
      <c r="G2" s="293"/>
      <c r="H2" s="293"/>
      <c r="J2" s="317"/>
    </row>
    <row r="3" spans="1:13" ht="15" thickBot="1">
      <c r="B3" s="294"/>
      <c r="C3" s="294"/>
      <c r="D3" s="294"/>
      <c r="E3" s="294"/>
      <c r="F3" s="295"/>
      <c r="G3" s="294"/>
      <c r="H3" s="295"/>
      <c r="I3" s="318"/>
      <c r="J3" s="318"/>
    </row>
    <row r="4" spans="1:13" ht="20.100000000000001" customHeight="1">
      <c r="B4" s="325"/>
      <c r="C4" s="320"/>
      <c r="D4" s="1339" t="s">
        <v>192</v>
      </c>
      <c r="E4" s="1366" t="s">
        <v>193</v>
      </c>
      <c r="F4" s="1366"/>
      <c r="G4" s="1366"/>
      <c r="H4" s="1367"/>
      <c r="I4" s="319"/>
      <c r="J4" s="317"/>
    </row>
    <row r="5" spans="1:13" ht="20.100000000000001" customHeight="1">
      <c r="B5" s="326"/>
      <c r="C5" s="321"/>
      <c r="D5" s="1342"/>
      <c r="E5" s="321"/>
      <c r="F5" s="1342" t="s">
        <v>823</v>
      </c>
      <c r="G5" s="1342" t="s">
        <v>824</v>
      </c>
      <c r="H5" s="1362"/>
      <c r="I5" s="319"/>
      <c r="J5" s="317"/>
    </row>
    <row r="6" spans="1:13" ht="39.950000000000003" customHeight="1">
      <c r="B6" s="326"/>
      <c r="C6" s="321"/>
      <c r="D6" s="1342"/>
      <c r="E6" s="321"/>
      <c r="F6" s="1342"/>
      <c r="G6" s="321"/>
      <c r="H6" s="315" t="s">
        <v>825</v>
      </c>
      <c r="I6" s="319"/>
      <c r="J6" s="317"/>
    </row>
    <row r="7" spans="1:13" ht="15" customHeight="1">
      <c r="B7" s="327">
        <v>1</v>
      </c>
      <c r="C7" s="150" t="s">
        <v>175</v>
      </c>
      <c r="D7" s="1024">
        <v>9072072607.9734001</v>
      </c>
      <c r="E7" s="1024">
        <v>31441781635.193802</v>
      </c>
      <c r="F7" s="1024">
        <v>31441336083.103802</v>
      </c>
      <c r="G7" s="1024">
        <v>445552.09</v>
      </c>
      <c r="H7" s="332"/>
      <c r="I7" s="319"/>
      <c r="J7" s="317"/>
    </row>
    <row r="8" spans="1:13" ht="15" customHeight="1">
      <c r="B8" s="328">
        <v>2</v>
      </c>
      <c r="C8" s="277" t="s">
        <v>194</v>
      </c>
      <c r="D8" s="1080">
        <v>7329293098.6999998</v>
      </c>
      <c r="E8" s="1079">
        <v>0</v>
      </c>
      <c r="F8" s="1079">
        <v>0</v>
      </c>
      <c r="G8" s="1079">
        <v>0</v>
      </c>
      <c r="H8" s="333"/>
      <c r="I8" s="319"/>
      <c r="J8" s="317"/>
    </row>
    <row r="9" spans="1:13" ht="15" customHeight="1">
      <c r="B9" s="314">
        <v>3</v>
      </c>
      <c r="C9" s="149" t="s">
        <v>25</v>
      </c>
      <c r="D9" s="630">
        <v>16401365706.673401</v>
      </c>
      <c r="E9" s="630">
        <v>31441781635.193802</v>
      </c>
      <c r="F9" s="630">
        <v>31441336083.103802</v>
      </c>
      <c r="G9" s="630">
        <v>445552.09</v>
      </c>
      <c r="H9" s="331"/>
      <c r="I9" s="319"/>
      <c r="J9" s="317"/>
    </row>
    <row r="10" spans="1:13" ht="15" customHeight="1">
      <c r="B10" s="327">
        <v>4</v>
      </c>
      <c r="C10" s="324" t="s">
        <v>195</v>
      </c>
      <c r="D10" s="1077">
        <v>25044686.513</v>
      </c>
      <c r="E10" s="1077">
        <v>146045167.71700001</v>
      </c>
      <c r="F10" s="1077">
        <v>146045167.71700001</v>
      </c>
      <c r="G10" s="1077">
        <v>0</v>
      </c>
      <c r="H10" s="332"/>
      <c r="I10" s="319"/>
      <c r="J10" s="317"/>
    </row>
    <row r="11" spans="1:13" ht="15" customHeight="1" thickBot="1">
      <c r="B11" s="329">
        <v>5</v>
      </c>
      <c r="C11" s="330" t="s">
        <v>196</v>
      </c>
      <c r="D11" s="1078">
        <v>0</v>
      </c>
      <c r="E11" s="1078">
        <v>0</v>
      </c>
      <c r="F11" s="1078">
        <v>0</v>
      </c>
      <c r="G11" s="1078">
        <v>0</v>
      </c>
      <c r="H11" s="334"/>
      <c r="I11" s="319"/>
      <c r="J11" s="317"/>
    </row>
    <row r="12" spans="1:13">
      <c r="B12" s="322"/>
      <c r="C12" s="298"/>
      <c r="D12" s="322"/>
      <c r="E12" s="322"/>
      <c r="F12" s="322"/>
      <c r="G12" s="322"/>
      <c r="H12" s="322"/>
      <c r="L12" s="1003"/>
      <c r="M12" s="297"/>
    </row>
    <row r="13" spans="1:13">
      <c r="B13" s="322"/>
      <c r="C13" s="322"/>
      <c r="D13" s="322"/>
      <c r="E13" s="322"/>
      <c r="F13" s="322"/>
      <c r="G13" s="322"/>
      <c r="H13" s="322"/>
      <c r="L13" s="1003"/>
      <c r="M13" s="297"/>
    </row>
    <row r="14" spans="1:13">
      <c r="B14" s="322"/>
      <c r="C14" s="322"/>
      <c r="D14" s="322"/>
      <c r="E14" s="322"/>
      <c r="F14" s="322"/>
      <c r="G14" s="322"/>
      <c r="H14" s="322"/>
      <c r="L14" s="1003"/>
      <c r="M14" s="297"/>
    </row>
    <row r="15" spans="1:13">
      <c r="B15" s="322"/>
      <c r="C15" s="322"/>
      <c r="D15" s="322"/>
      <c r="E15" s="322"/>
      <c r="F15" s="322"/>
      <c r="G15" s="322"/>
      <c r="H15" s="322"/>
      <c r="L15" s="631"/>
    </row>
    <row r="16" spans="1:13">
      <c r="B16" s="322"/>
      <c r="C16" s="322"/>
      <c r="D16" s="322"/>
      <c r="E16" s="322"/>
      <c r="F16" s="322"/>
      <c r="G16" s="322"/>
      <c r="H16" s="322"/>
    </row>
    <row r="17" spans="2:8">
      <c r="B17" s="323"/>
      <c r="C17" s="323"/>
      <c r="D17" s="323"/>
      <c r="E17" s="323"/>
      <c r="F17" s="323"/>
      <c r="G17" s="323"/>
      <c r="H17" s="323"/>
    </row>
    <row r="18" spans="2:8">
      <c r="B18" s="297"/>
      <c r="C18" s="297"/>
      <c r="D18" s="297"/>
      <c r="E18" s="297"/>
      <c r="F18" s="297"/>
      <c r="G18" s="297"/>
      <c r="H18" s="297"/>
    </row>
    <row r="19" spans="2:8">
      <c r="B19" s="297"/>
      <c r="C19" s="297"/>
      <c r="D19" s="297"/>
      <c r="E19" s="297"/>
      <c r="F19" s="297"/>
      <c r="G19" s="297"/>
      <c r="H19" s="297"/>
    </row>
  </sheetData>
  <mergeCells count="4">
    <mergeCell ref="E4:H4"/>
    <mergeCell ref="D4:D6"/>
    <mergeCell ref="F5:F6"/>
    <mergeCell ref="G5:H5"/>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E8"/>
  <sheetViews>
    <sheetView workbookViewId="0">
      <selection activeCell="D44" sqref="D44"/>
    </sheetView>
  </sheetViews>
  <sheetFormatPr defaultColWidth="9.140625" defaultRowHeight="15"/>
  <cols>
    <col min="1" max="1" width="5.7109375" style="651" customWidth="1"/>
    <col min="2" max="2" width="40.7109375" style="651" customWidth="1"/>
    <col min="3" max="3" width="9.140625" style="651"/>
    <col min="4" max="5" width="50.7109375" style="651" customWidth="1"/>
    <col min="6" max="16384" width="9.140625" style="651"/>
  </cols>
  <sheetData>
    <row r="2" spans="2:5" ht="20.25">
      <c r="B2" s="238" t="s">
        <v>1412</v>
      </c>
    </row>
    <row r="3" spans="2:5" ht="15.75" thickBot="1"/>
    <row r="4" spans="2:5" ht="20.100000000000001" customHeight="1">
      <c r="B4" s="1258" t="s">
        <v>1364</v>
      </c>
      <c r="C4" s="1264" t="s">
        <v>1705</v>
      </c>
      <c r="D4" s="1264" t="s">
        <v>1600</v>
      </c>
      <c r="E4" s="1265" t="s">
        <v>1552</v>
      </c>
    </row>
    <row r="5" spans="2:5" ht="45" customHeight="1">
      <c r="B5" s="1279" t="s">
        <v>1411</v>
      </c>
      <c r="C5" s="1280" t="s">
        <v>890</v>
      </c>
      <c r="D5" s="1281" t="s">
        <v>1410</v>
      </c>
      <c r="E5" s="1282" t="s">
        <v>1632</v>
      </c>
    </row>
    <row r="6" spans="2:5" ht="30" customHeight="1">
      <c r="B6" s="1271" t="s">
        <v>1409</v>
      </c>
      <c r="C6" s="1272" t="s">
        <v>891</v>
      </c>
      <c r="D6" s="1273" t="s">
        <v>1408</v>
      </c>
      <c r="E6" s="1274" t="s">
        <v>1633</v>
      </c>
    </row>
    <row r="7" spans="2:5" ht="45" customHeight="1">
      <c r="B7" s="1279" t="s">
        <v>1407</v>
      </c>
      <c r="C7" s="1280" t="s">
        <v>1406</v>
      </c>
      <c r="D7" s="1281" t="s">
        <v>1405</v>
      </c>
      <c r="E7" s="1282" t="s">
        <v>1632</v>
      </c>
    </row>
    <row r="8" spans="2:5" ht="75" customHeight="1" thickBot="1">
      <c r="B8" s="1275" t="s">
        <v>1404</v>
      </c>
      <c r="C8" s="1276" t="s">
        <v>893</v>
      </c>
      <c r="D8" s="1277" t="s">
        <v>1403</v>
      </c>
      <c r="E8" s="1278" t="s">
        <v>1632</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3"/>
  <dimension ref="A1:DS23"/>
  <sheetViews>
    <sheetView zoomScaleNormal="100" zoomScalePageLayoutView="60" workbookViewId="0">
      <selection activeCell="F54" sqref="F54"/>
    </sheetView>
  </sheetViews>
  <sheetFormatPr defaultColWidth="11.5703125" defaultRowHeight="14.25"/>
  <cols>
    <col min="1" max="1" width="5.7109375" style="13" customWidth="1"/>
    <col min="2" max="2" width="10.7109375" style="13" customWidth="1"/>
    <col min="3" max="3" width="61.85546875" style="13" bestFit="1" customWidth="1"/>
    <col min="4" max="9" width="25.7109375" style="13" customWidth="1"/>
    <col min="10" max="10" width="11.5703125" style="13"/>
    <col min="11" max="11" width="22.5703125" style="13" customWidth="1"/>
    <col min="12" max="12" width="32.7109375" style="13" customWidth="1"/>
    <col min="13" max="123" width="11.5703125" style="13"/>
    <col min="124" max="16384" width="11.5703125" style="11"/>
  </cols>
  <sheetData>
    <row r="1" spans="1:123" ht="15" customHeight="1"/>
    <row r="2" spans="1:123" ht="20.100000000000001" customHeight="1">
      <c r="A2" s="6"/>
      <c r="B2" s="32" t="s">
        <v>197</v>
      </c>
    </row>
    <row r="3" spans="1:123" ht="15" customHeight="1" thickBot="1">
      <c r="D3" s="435"/>
      <c r="E3" s="435"/>
      <c r="F3" s="435"/>
      <c r="G3" s="435"/>
      <c r="H3" s="435"/>
      <c r="I3" s="435"/>
      <c r="DE3" s="11"/>
      <c r="DF3" s="11"/>
      <c r="DG3" s="11"/>
      <c r="DH3" s="11"/>
      <c r="DI3" s="11"/>
      <c r="DJ3" s="11"/>
      <c r="DK3" s="11"/>
      <c r="DL3" s="11"/>
      <c r="DM3" s="11"/>
      <c r="DN3" s="11"/>
      <c r="DO3" s="11"/>
      <c r="DP3" s="11"/>
      <c r="DQ3" s="11"/>
      <c r="DR3" s="11"/>
      <c r="DS3" s="11"/>
    </row>
    <row r="4" spans="1:123" s="286" customFormat="1" ht="20.100000000000001" customHeight="1">
      <c r="A4" s="285"/>
      <c r="B4" s="1345"/>
      <c r="C4" s="1339" t="s">
        <v>198</v>
      </c>
      <c r="D4" s="1366" t="s">
        <v>199</v>
      </c>
      <c r="E4" s="1366"/>
      <c r="F4" s="1366" t="s">
        <v>200</v>
      </c>
      <c r="G4" s="1366"/>
      <c r="H4" s="1366" t="s">
        <v>201</v>
      </c>
      <c r="I4" s="1367"/>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c r="BF4" s="285"/>
      <c r="BG4" s="285"/>
      <c r="BH4" s="285"/>
      <c r="BI4" s="285"/>
      <c r="BJ4" s="285"/>
      <c r="BK4" s="285"/>
      <c r="BL4" s="285"/>
      <c r="BM4" s="285"/>
      <c r="BN4" s="285"/>
      <c r="BO4" s="285"/>
      <c r="BP4" s="285"/>
      <c r="BQ4" s="285"/>
      <c r="BR4" s="285"/>
      <c r="BS4" s="285"/>
      <c r="BT4" s="285"/>
      <c r="BU4" s="285"/>
      <c r="BV4" s="285"/>
      <c r="BW4" s="285"/>
      <c r="BX4" s="285"/>
      <c r="BY4" s="285"/>
      <c r="BZ4" s="285"/>
      <c r="CA4" s="285"/>
      <c r="CB4" s="285"/>
      <c r="CC4" s="285"/>
      <c r="CD4" s="285"/>
      <c r="CE4" s="285"/>
      <c r="CF4" s="285"/>
      <c r="CG4" s="285"/>
      <c r="CH4" s="285"/>
      <c r="CI4" s="285"/>
      <c r="CJ4" s="285"/>
      <c r="CK4" s="285"/>
      <c r="CL4" s="285"/>
      <c r="CM4" s="285"/>
      <c r="CN4" s="285"/>
      <c r="CO4" s="285"/>
      <c r="CP4" s="285"/>
      <c r="CQ4" s="285"/>
      <c r="CR4" s="285"/>
      <c r="CS4" s="285"/>
      <c r="CT4" s="285"/>
      <c r="CU4" s="285"/>
      <c r="CV4" s="285"/>
      <c r="CW4" s="285"/>
      <c r="CX4" s="285"/>
      <c r="CY4" s="285"/>
      <c r="CZ4" s="285"/>
      <c r="DA4" s="285"/>
      <c r="DB4" s="285"/>
      <c r="DC4" s="285"/>
      <c r="DD4" s="285"/>
    </row>
    <row r="5" spans="1:123" s="286" customFormat="1" ht="39.950000000000003" customHeight="1">
      <c r="A5" s="285"/>
      <c r="B5" s="1407"/>
      <c r="C5" s="1342"/>
      <c r="D5" s="211" t="s">
        <v>202</v>
      </c>
      <c r="E5" s="211" t="s">
        <v>203</v>
      </c>
      <c r="F5" s="211" t="s">
        <v>202</v>
      </c>
      <c r="G5" s="211" t="s">
        <v>204</v>
      </c>
      <c r="H5" s="211" t="s">
        <v>8</v>
      </c>
      <c r="I5" s="213" t="s">
        <v>205</v>
      </c>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5"/>
      <c r="BQ5" s="285"/>
      <c r="BR5" s="285"/>
      <c r="BS5" s="285"/>
      <c r="BT5" s="285"/>
      <c r="BU5" s="285"/>
      <c r="BV5" s="285"/>
      <c r="BW5" s="285"/>
      <c r="BX5" s="285"/>
      <c r="BY5" s="285"/>
      <c r="BZ5" s="285"/>
      <c r="CA5" s="285"/>
      <c r="CB5" s="285"/>
      <c r="CC5" s="285"/>
      <c r="CD5" s="285"/>
      <c r="CE5" s="285"/>
      <c r="CF5" s="285"/>
      <c r="CG5" s="285"/>
      <c r="CH5" s="285"/>
      <c r="CI5" s="285"/>
      <c r="CJ5" s="285"/>
      <c r="CK5" s="285"/>
      <c r="CL5" s="285"/>
      <c r="CM5" s="285"/>
      <c r="CN5" s="285"/>
      <c r="CO5" s="285"/>
      <c r="CP5" s="285"/>
      <c r="CQ5" s="285"/>
      <c r="CR5" s="285"/>
      <c r="CS5" s="285"/>
      <c r="CT5" s="285"/>
      <c r="CU5" s="285"/>
      <c r="CV5" s="285"/>
      <c r="CW5" s="285"/>
      <c r="CX5" s="285"/>
      <c r="CY5" s="285"/>
      <c r="CZ5" s="285"/>
      <c r="DA5" s="285"/>
      <c r="DB5" s="285"/>
      <c r="DC5" s="285"/>
      <c r="DD5" s="285"/>
    </row>
    <row r="6" spans="1:123" s="288" customFormat="1" ht="15" customHeight="1">
      <c r="A6" s="287"/>
      <c r="B6" s="194">
        <v>1</v>
      </c>
      <c r="C6" s="150" t="s">
        <v>206</v>
      </c>
      <c r="D6" s="522">
        <v>4580811903.1999998</v>
      </c>
      <c r="E6" s="522">
        <v>0</v>
      </c>
      <c r="F6" s="522">
        <v>4615786373.96</v>
      </c>
      <c r="G6" s="522">
        <v>0</v>
      </c>
      <c r="H6" s="522">
        <v>22447336.940000001</v>
      </c>
      <c r="I6" s="1071">
        <v>4.8999999999999998E-3</v>
      </c>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287"/>
      <c r="AN6" s="287"/>
      <c r="AO6" s="287"/>
      <c r="AP6" s="287"/>
      <c r="AQ6" s="287"/>
      <c r="AR6" s="287"/>
      <c r="AS6" s="287"/>
      <c r="AT6" s="287"/>
      <c r="AU6" s="287"/>
      <c r="AV6" s="287"/>
      <c r="AW6" s="287"/>
      <c r="AX6" s="287"/>
      <c r="AY6" s="287"/>
      <c r="AZ6" s="287"/>
      <c r="BA6" s="287"/>
      <c r="BB6" s="287"/>
      <c r="BC6" s="287"/>
      <c r="BD6" s="287"/>
      <c r="BE6" s="287"/>
      <c r="BF6" s="287"/>
      <c r="BG6" s="287"/>
      <c r="BH6" s="287"/>
      <c r="BI6" s="287"/>
      <c r="BJ6" s="287"/>
      <c r="BK6" s="287"/>
      <c r="BL6" s="287"/>
      <c r="BM6" s="287"/>
      <c r="BN6" s="287"/>
      <c r="BO6" s="287"/>
      <c r="BP6" s="287"/>
      <c r="BQ6" s="287"/>
      <c r="BR6" s="287"/>
      <c r="BS6" s="287"/>
      <c r="BT6" s="287"/>
      <c r="BU6" s="287"/>
      <c r="BV6" s="287"/>
      <c r="BW6" s="287"/>
      <c r="BX6" s="287"/>
      <c r="BY6" s="287"/>
      <c r="BZ6" s="287"/>
      <c r="CA6" s="287"/>
      <c r="CB6" s="287"/>
      <c r="CC6" s="287"/>
      <c r="CD6" s="287"/>
      <c r="CE6" s="287"/>
      <c r="CF6" s="287"/>
      <c r="CG6" s="287"/>
      <c r="CH6" s="287"/>
      <c r="CI6" s="287"/>
      <c r="CJ6" s="287"/>
      <c r="CK6" s="287"/>
      <c r="CL6" s="287"/>
      <c r="CM6" s="287"/>
      <c r="CN6" s="287"/>
      <c r="CO6" s="287"/>
      <c r="CP6" s="287"/>
      <c r="CQ6" s="287"/>
      <c r="CR6" s="287"/>
      <c r="CS6" s="287"/>
      <c r="CT6" s="287"/>
      <c r="CU6" s="287"/>
      <c r="CV6" s="287"/>
      <c r="CW6" s="287"/>
      <c r="CX6" s="287"/>
      <c r="CY6" s="287"/>
      <c r="CZ6" s="287"/>
      <c r="DA6" s="287"/>
      <c r="DB6" s="287"/>
      <c r="DC6" s="287"/>
      <c r="DD6" s="287"/>
    </row>
    <row r="7" spans="1:123" s="288" customFormat="1" ht="15" customHeight="1">
      <c r="A7" s="287"/>
      <c r="B7" s="291">
        <v>2</v>
      </c>
      <c r="C7" s="290" t="s">
        <v>207</v>
      </c>
      <c r="D7" s="523">
        <v>478292369.56</v>
      </c>
      <c r="E7" s="523">
        <v>0</v>
      </c>
      <c r="F7" s="523">
        <v>534200688.67000002</v>
      </c>
      <c r="G7" s="523">
        <v>0</v>
      </c>
      <c r="H7" s="523">
        <v>58048225.240000002</v>
      </c>
      <c r="I7" s="1071">
        <v>0.1087</v>
      </c>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c r="AP7" s="287"/>
      <c r="AQ7" s="287"/>
      <c r="AR7" s="287"/>
      <c r="AS7" s="287"/>
      <c r="AT7" s="287"/>
      <c r="AU7" s="287"/>
      <c r="AV7" s="287"/>
      <c r="AW7" s="287"/>
      <c r="AX7" s="287"/>
      <c r="AY7" s="287"/>
      <c r="AZ7" s="287"/>
      <c r="BA7" s="287"/>
      <c r="BB7" s="287"/>
      <c r="BC7" s="287"/>
      <c r="BD7" s="287"/>
      <c r="BE7" s="287"/>
      <c r="BF7" s="287"/>
      <c r="BG7" s="287"/>
      <c r="BH7" s="287"/>
      <c r="BI7" s="287"/>
      <c r="BJ7" s="287"/>
      <c r="BK7" s="287"/>
      <c r="BL7" s="287"/>
      <c r="BM7" s="287"/>
      <c r="BN7" s="287"/>
      <c r="BO7" s="287"/>
      <c r="BP7" s="287"/>
      <c r="BQ7" s="287"/>
      <c r="BR7" s="287"/>
      <c r="BS7" s="287"/>
      <c r="BT7" s="287"/>
      <c r="BU7" s="287"/>
      <c r="BV7" s="287"/>
      <c r="BW7" s="287"/>
      <c r="BX7" s="287"/>
      <c r="BY7" s="287"/>
      <c r="BZ7" s="287"/>
      <c r="CA7" s="287"/>
      <c r="CB7" s="287"/>
      <c r="CC7" s="287"/>
      <c r="CD7" s="287"/>
      <c r="CE7" s="287"/>
      <c r="CF7" s="287"/>
      <c r="CG7" s="287"/>
      <c r="CH7" s="287"/>
      <c r="CI7" s="287"/>
      <c r="CJ7" s="287"/>
      <c r="CK7" s="287"/>
      <c r="CL7" s="287"/>
      <c r="CM7" s="287"/>
      <c r="CN7" s="287"/>
      <c r="CO7" s="287"/>
      <c r="CP7" s="287"/>
      <c r="CQ7" s="287"/>
      <c r="CR7" s="287"/>
      <c r="CS7" s="287"/>
      <c r="CT7" s="287"/>
      <c r="CU7" s="287"/>
      <c r="CV7" s="287"/>
      <c r="CW7" s="287"/>
      <c r="CX7" s="287"/>
      <c r="CY7" s="287"/>
      <c r="CZ7" s="287"/>
      <c r="DA7" s="287"/>
      <c r="DB7" s="287"/>
      <c r="DC7" s="287"/>
      <c r="DD7" s="287"/>
    </row>
    <row r="8" spans="1:123" s="288" customFormat="1" ht="15" customHeight="1">
      <c r="A8" s="287"/>
      <c r="B8" s="291">
        <v>3</v>
      </c>
      <c r="C8" s="290" t="s">
        <v>34</v>
      </c>
      <c r="D8" s="523">
        <v>145391274.55000001</v>
      </c>
      <c r="E8" s="523">
        <v>4560000</v>
      </c>
      <c r="F8" s="523">
        <v>115165347.2</v>
      </c>
      <c r="G8" s="523">
        <v>912000</v>
      </c>
      <c r="H8" s="523">
        <v>23215469.440000001</v>
      </c>
      <c r="I8" s="1071">
        <v>0.2</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7"/>
      <c r="AP8" s="287"/>
      <c r="AQ8" s="287"/>
      <c r="AR8" s="287"/>
      <c r="AS8" s="287"/>
      <c r="AT8" s="287"/>
      <c r="AU8" s="287"/>
      <c r="AV8" s="287"/>
      <c r="AW8" s="287"/>
      <c r="AX8" s="287"/>
      <c r="AY8" s="287"/>
      <c r="AZ8" s="287"/>
      <c r="BA8" s="287"/>
      <c r="BB8" s="287"/>
      <c r="BC8" s="287"/>
      <c r="BD8" s="287"/>
      <c r="BE8" s="287"/>
      <c r="BF8" s="287"/>
      <c r="BG8" s="287"/>
      <c r="BH8" s="287"/>
      <c r="BI8" s="287"/>
      <c r="BJ8" s="287"/>
      <c r="BK8" s="287"/>
      <c r="BL8" s="287"/>
      <c r="BM8" s="287"/>
      <c r="BN8" s="287"/>
      <c r="BO8" s="287"/>
      <c r="BP8" s="287"/>
      <c r="BQ8" s="287"/>
      <c r="BR8" s="287"/>
      <c r="BS8" s="287"/>
      <c r="BT8" s="287"/>
      <c r="BU8" s="287"/>
      <c r="BV8" s="287"/>
      <c r="BW8" s="287"/>
      <c r="BX8" s="287"/>
      <c r="BY8" s="287"/>
      <c r="BZ8" s="287"/>
      <c r="CA8" s="287"/>
      <c r="CB8" s="287"/>
      <c r="CC8" s="287"/>
      <c r="CD8" s="287"/>
      <c r="CE8" s="287"/>
      <c r="CF8" s="287"/>
      <c r="CG8" s="287"/>
      <c r="CH8" s="287"/>
      <c r="CI8" s="287"/>
      <c r="CJ8" s="287"/>
      <c r="CK8" s="287"/>
      <c r="CL8" s="287"/>
      <c r="CM8" s="287"/>
      <c r="CN8" s="287"/>
      <c r="CO8" s="287"/>
      <c r="CP8" s="287"/>
      <c r="CQ8" s="287"/>
      <c r="CR8" s="287"/>
      <c r="CS8" s="287"/>
      <c r="CT8" s="287"/>
      <c r="CU8" s="287"/>
      <c r="CV8" s="287"/>
      <c r="CW8" s="287"/>
      <c r="CX8" s="287"/>
      <c r="CY8" s="287"/>
      <c r="CZ8" s="287"/>
      <c r="DA8" s="287"/>
      <c r="DB8" s="287"/>
      <c r="DC8" s="287"/>
      <c r="DD8" s="287"/>
    </row>
    <row r="9" spans="1:123" s="288" customFormat="1" ht="15" customHeight="1">
      <c r="A9" s="287"/>
      <c r="B9" s="291">
        <v>4</v>
      </c>
      <c r="C9" s="290" t="s">
        <v>35</v>
      </c>
      <c r="D9" s="531"/>
      <c r="E9" s="531"/>
      <c r="F9" s="531"/>
      <c r="G9" s="531"/>
      <c r="H9" s="531"/>
      <c r="I9" s="532"/>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287"/>
      <c r="AN9" s="287"/>
      <c r="AO9" s="287"/>
      <c r="AP9" s="287"/>
      <c r="AQ9" s="287"/>
      <c r="AR9" s="287"/>
      <c r="AS9" s="287"/>
      <c r="AT9" s="287"/>
      <c r="AU9" s="287"/>
      <c r="AV9" s="287"/>
      <c r="AW9" s="287"/>
      <c r="AX9" s="287"/>
      <c r="AY9" s="287"/>
      <c r="AZ9" s="287"/>
      <c r="BA9" s="287"/>
      <c r="BB9" s="287"/>
      <c r="BC9" s="287"/>
      <c r="BD9" s="287"/>
      <c r="BE9" s="287"/>
      <c r="BF9" s="287"/>
      <c r="BG9" s="287"/>
      <c r="BH9" s="287"/>
      <c r="BI9" s="287"/>
      <c r="BJ9" s="287"/>
      <c r="BK9" s="287"/>
      <c r="BL9" s="287"/>
      <c r="BM9" s="287"/>
      <c r="BN9" s="287"/>
      <c r="BO9" s="287"/>
      <c r="BP9" s="287"/>
      <c r="BQ9" s="287"/>
      <c r="BR9" s="287"/>
      <c r="BS9" s="287"/>
      <c r="BT9" s="287"/>
      <c r="BU9" s="287"/>
      <c r="BV9" s="287"/>
      <c r="BW9" s="287"/>
      <c r="BX9" s="287"/>
      <c r="BY9" s="287"/>
      <c r="BZ9" s="287"/>
      <c r="CA9" s="287"/>
      <c r="CB9" s="287"/>
      <c r="CC9" s="287"/>
      <c r="CD9" s="287"/>
      <c r="CE9" s="287"/>
      <c r="CF9" s="287"/>
      <c r="CG9" s="287"/>
      <c r="CH9" s="287"/>
      <c r="CI9" s="287"/>
      <c r="CJ9" s="287"/>
      <c r="CK9" s="287"/>
      <c r="CL9" s="287"/>
      <c r="CM9" s="287"/>
      <c r="CN9" s="287"/>
      <c r="CO9" s="287"/>
      <c r="CP9" s="287"/>
      <c r="CQ9" s="287"/>
      <c r="CR9" s="287"/>
      <c r="CS9" s="287"/>
      <c r="CT9" s="287"/>
      <c r="CU9" s="287"/>
      <c r="CV9" s="287"/>
      <c r="CW9" s="287"/>
      <c r="CX9" s="287"/>
      <c r="CY9" s="287"/>
      <c r="CZ9" s="287"/>
      <c r="DA9" s="287"/>
      <c r="DB9" s="287"/>
      <c r="DC9" s="287"/>
      <c r="DD9" s="287"/>
    </row>
    <row r="10" spans="1:123" s="288" customFormat="1" ht="15" customHeight="1">
      <c r="A10" s="287"/>
      <c r="B10" s="291">
        <v>5</v>
      </c>
      <c r="C10" s="290" t="s">
        <v>36</v>
      </c>
      <c r="D10" s="531"/>
      <c r="E10" s="531"/>
      <c r="F10" s="531"/>
      <c r="G10" s="531"/>
      <c r="H10" s="531"/>
      <c r="I10" s="532"/>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c r="BL10" s="287"/>
      <c r="BM10" s="287"/>
      <c r="BN10" s="287"/>
      <c r="BO10" s="287"/>
      <c r="BP10" s="287"/>
      <c r="BQ10" s="287"/>
      <c r="BR10" s="287"/>
      <c r="BS10" s="287"/>
      <c r="BT10" s="287"/>
      <c r="BU10" s="287"/>
      <c r="BV10" s="287"/>
      <c r="BW10" s="287"/>
      <c r="BX10" s="287"/>
      <c r="BY10" s="287"/>
      <c r="BZ10" s="287"/>
      <c r="CA10" s="287"/>
      <c r="CB10" s="287"/>
      <c r="CC10" s="287"/>
      <c r="CD10" s="287"/>
      <c r="CE10" s="287"/>
      <c r="CF10" s="287"/>
      <c r="CG10" s="287"/>
      <c r="CH10" s="287"/>
      <c r="CI10" s="287"/>
      <c r="CJ10" s="287"/>
      <c r="CK10" s="287"/>
      <c r="CL10" s="287"/>
      <c r="CM10" s="287"/>
      <c r="CN10" s="287"/>
      <c r="CO10" s="287"/>
      <c r="CP10" s="287"/>
      <c r="CQ10" s="287"/>
      <c r="CR10" s="287"/>
      <c r="CS10" s="287"/>
      <c r="CT10" s="287"/>
      <c r="CU10" s="287"/>
      <c r="CV10" s="287"/>
      <c r="CW10" s="287"/>
      <c r="CX10" s="287"/>
      <c r="CY10" s="287"/>
      <c r="CZ10" s="287"/>
      <c r="DA10" s="287"/>
      <c r="DB10" s="287"/>
      <c r="DC10" s="287"/>
      <c r="DD10" s="287"/>
    </row>
    <row r="11" spans="1:123" s="288" customFormat="1" ht="15" customHeight="1">
      <c r="A11" s="287"/>
      <c r="B11" s="291">
        <v>6</v>
      </c>
      <c r="C11" s="290" t="s">
        <v>37</v>
      </c>
      <c r="D11" s="523">
        <v>34974470.759999998</v>
      </c>
      <c r="E11" s="523">
        <v>0</v>
      </c>
      <c r="F11" s="523">
        <v>0</v>
      </c>
      <c r="G11" s="523">
        <v>0</v>
      </c>
      <c r="H11" s="523">
        <v>0</v>
      </c>
      <c r="I11" s="1071">
        <v>0</v>
      </c>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7"/>
      <c r="AY11" s="287"/>
      <c r="AZ11" s="287"/>
      <c r="BA11" s="287"/>
      <c r="BB11" s="287"/>
      <c r="BC11" s="287"/>
      <c r="BD11" s="287"/>
      <c r="BE11" s="287"/>
      <c r="BF11" s="287"/>
      <c r="BG11" s="287"/>
      <c r="BH11" s="287"/>
      <c r="BI11" s="287"/>
      <c r="BJ11" s="287"/>
      <c r="BK11" s="287"/>
      <c r="BL11" s="287"/>
      <c r="BM11" s="287"/>
      <c r="BN11" s="287"/>
      <c r="BO11" s="287"/>
      <c r="BP11" s="287"/>
      <c r="BQ11" s="287"/>
      <c r="BR11" s="287"/>
      <c r="BS11" s="287"/>
      <c r="BT11" s="287"/>
      <c r="BU11" s="287"/>
      <c r="BV11" s="287"/>
      <c r="BW11" s="287"/>
      <c r="BX11" s="287"/>
      <c r="BY11" s="287"/>
      <c r="BZ11" s="287"/>
      <c r="CA11" s="287"/>
      <c r="CB11" s="287"/>
      <c r="CC11" s="287"/>
      <c r="CD11" s="287"/>
      <c r="CE11" s="287"/>
      <c r="CF11" s="287"/>
      <c r="CG11" s="287"/>
      <c r="CH11" s="287"/>
      <c r="CI11" s="287"/>
      <c r="CJ11" s="287"/>
      <c r="CK11" s="287"/>
      <c r="CL11" s="287"/>
      <c r="CM11" s="287"/>
      <c r="CN11" s="287"/>
      <c r="CO11" s="287"/>
      <c r="CP11" s="287"/>
      <c r="CQ11" s="287"/>
      <c r="CR11" s="287"/>
      <c r="CS11" s="287"/>
      <c r="CT11" s="287"/>
      <c r="CU11" s="287"/>
      <c r="CV11" s="287"/>
      <c r="CW11" s="287"/>
      <c r="CX11" s="287"/>
      <c r="CY11" s="287"/>
      <c r="CZ11" s="287"/>
      <c r="DA11" s="287"/>
      <c r="DB11" s="287"/>
      <c r="DC11" s="287"/>
      <c r="DD11" s="287"/>
    </row>
    <row r="12" spans="1:123" s="288" customFormat="1" ht="15" customHeight="1">
      <c r="A12" s="287"/>
      <c r="B12" s="291">
        <v>7</v>
      </c>
      <c r="C12" s="290" t="s">
        <v>38</v>
      </c>
      <c r="D12" s="523">
        <v>162575791.18000001</v>
      </c>
      <c r="E12" s="523">
        <v>28683175.66</v>
      </c>
      <c r="F12" s="523">
        <v>136893399.41999999</v>
      </c>
      <c r="G12" s="523">
        <v>11736135.155999999</v>
      </c>
      <c r="H12" s="523">
        <v>113405685.79000001</v>
      </c>
      <c r="I12" s="1071">
        <v>0.76300000000000001</v>
      </c>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7"/>
      <c r="AO12" s="287"/>
      <c r="AP12" s="287"/>
      <c r="AQ12" s="287"/>
      <c r="AR12" s="287"/>
      <c r="AS12" s="287"/>
      <c r="AT12" s="287"/>
      <c r="AU12" s="287"/>
      <c r="AV12" s="287"/>
      <c r="AW12" s="287"/>
      <c r="AX12" s="287"/>
      <c r="AY12" s="287"/>
      <c r="AZ12" s="287"/>
      <c r="BA12" s="287"/>
      <c r="BB12" s="287"/>
      <c r="BC12" s="287"/>
      <c r="BD12" s="287"/>
      <c r="BE12" s="287"/>
      <c r="BF12" s="287"/>
      <c r="BG12" s="287"/>
      <c r="BH12" s="287"/>
      <c r="BI12" s="287"/>
      <c r="BJ12" s="287"/>
      <c r="BK12" s="287"/>
      <c r="BL12" s="287"/>
      <c r="BM12" s="287"/>
      <c r="BN12" s="287"/>
      <c r="BO12" s="287"/>
      <c r="BP12" s="287"/>
      <c r="BQ12" s="287"/>
      <c r="BR12" s="287"/>
      <c r="BS12" s="287"/>
      <c r="BT12" s="287"/>
      <c r="BU12" s="287"/>
      <c r="BV12" s="287"/>
      <c r="BW12" s="287"/>
      <c r="BX12" s="287"/>
      <c r="BY12" s="287"/>
      <c r="BZ12" s="287"/>
      <c r="CA12" s="287"/>
      <c r="CB12" s="287"/>
      <c r="CC12" s="287"/>
      <c r="CD12" s="287"/>
      <c r="CE12" s="287"/>
      <c r="CF12" s="287"/>
      <c r="CG12" s="287"/>
      <c r="CH12" s="287"/>
      <c r="CI12" s="287"/>
      <c r="CJ12" s="287"/>
      <c r="CK12" s="287"/>
      <c r="CL12" s="287"/>
      <c r="CM12" s="287"/>
      <c r="CN12" s="287"/>
      <c r="CO12" s="287"/>
      <c r="CP12" s="287"/>
      <c r="CQ12" s="287"/>
      <c r="CR12" s="287"/>
      <c r="CS12" s="287"/>
      <c r="CT12" s="287"/>
      <c r="CU12" s="287"/>
      <c r="CV12" s="287"/>
      <c r="CW12" s="287"/>
      <c r="CX12" s="287"/>
      <c r="CY12" s="287"/>
      <c r="CZ12" s="287"/>
      <c r="DA12" s="287"/>
      <c r="DB12" s="287"/>
      <c r="DC12" s="287"/>
      <c r="DD12" s="287"/>
    </row>
    <row r="13" spans="1:123" s="288" customFormat="1" ht="15" customHeight="1">
      <c r="A13" s="287"/>
      <c r="B13" s="291">
        <v>8</v>
      </c>
      <c r="C13" s="290" t="s">
        <v>39</v>
      </c>
      <c r="D13" s="523">
        <v>336141813.14999998</v>
      </c>
      <c r="E13" s="523">
        <v>594405106.74000001</v>
      </c>
      <c r="F13" s="523">
        <v>336141813.14999998</v>
      </c>
      <c r="G13" s="523">
        <v>3253751.73</v>
      </c>
      <c r="H13" s="523">
        <v>254546673.66</v>
      </c>
      <c r="I13" s="1071">
        <v>0.75</v>
      </c>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7"/>
      <c r="AM13" s="287"/>
      <c r="AN13" s="287"/>
      <c r="AO13" s="287"/>
      <c r="AP13" s="287"/>
      <c r="AQ13" s="287"/>
      <c r="AR13" s="287"/>
      <c r="AS13" s="287"/>
      <c r="AT13" s="287"/>
      <c r="AU13" s="287"/>
      <c r="AV13" s="287"/>
      <c r="AW13" s="287"/>
      <c r="AX13" s="287"/>
      <c r="AY13" s="287"/>
      <c r="AZ13" s="287"/>
      <c r="BA13" s="287"/>
      <c r="BB13" s="287"/>
      <c r="BC13" s="287"/>
      <c r="BD13" s="287"/>
      <c r="BE13" s="287"/>
      <c r="BF13" s="287"/>
      <c r="BG13" s="287"/>
      <c r="BH13" s="287"/>
      <c r="BI13" s="287"/>
      <c r="BJ13" s="287"/>
      <c r="BK13" s="287"/>
      <c r="BL13" s="287"/>
      <c r="BM13" s="287"/>
      <c r="BN13" s="287"/>
      <c r="BO13" s="287"/>
      <c r="BP13" s="287"/>
      <c r="BQ13" s="287"/>
      <c r="BR13" s="287"/>
      <c r="BS13" s="287"/>
      <c r="BT13" s="287"/>
      <c r="BU13" s="287"/>
      <c r="BV13" s="287"/>
      <c r="BW13" s="287"/>
      <c r="BX13" s="287"/>
      <c r="BY13" s="287"/>
      <c r="BZ13" s="287"/>
      <c r="CA13" s="287"/>
      <c r="CB13" s="287"/>
      <c r="CC13" s="287"/>
      <c r="CD13" s="287"/>
      <c r="CE13" s="287"/>
      <c r="CF13" s="287"/>
      <c r="CG13" s="287"/>
      <c r="CH13" s="287"/>
      <c r="CI13" s="287"/>
      <c r="CJ13" s="287"/>
      <c r="CK13" s="287"/>
      <c r="CL13" s="287"/>
      <c r="CM13" s="287"/>
      <c r="CN13" s="287"/>
      <c r="CO13" s="287"/>
      <c r="CP13" s="287"/>
      <c r="CQ13" s="287"/>
      <c r="CR13" s="287"/>
      <c r="CS13" s="287"/>
      <c r="CT13" s="287"/>
      <c r="CU13" s="287"/>
      <c r="CV13" s="287"/>
      <c r="CW13" s="287"/>
      <c r="CX13" s="287"/>
      <c r="CY13" s="287"/>
      <c r="CZ13" s="287"/>
      <c r="DA13" s="287"/>
      <c r="DB13" s="287"/>
      <c r="DC13" s="287"/>
      <c r="DD13" s="287"/>
    </row>
    <row r="14" spans="1:123" s="288" customFormat="1" ht="15" customHeight="1">
      <c r="A14" s="287"/>
      <c r="B14" s="291">
        <v>9</v>
      </c>
      <c r="C14" s="290" t="s">
        <v>208</v>
      </c>
      <c r="D14" s="523">
        <v>183202706.58000001</v>
      </c>
      <c r="E14" s="523">
        <v>0</v>
      </c>
      <c r="F14" s="523">
        <v>183202706.58000001</v>
      </c>
      <c r="G14" s="523">
        <v>0</v>
      </c>
      <c r="H14" s="523">
        <v>85241878.430000007</v>
      </c>
      <c r="I14" s="1071">
        <v>0.46529999999999999</v>
      </c>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7"/>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87"/>
      <c r="BL14" s="287"/>
      <c r="BM14" s="287"/>
      <c r="BN14" s="287"/>
      <c r="BO14" s="287"/>
      <c r="BP14" s="287"/>
      <c r="BQ14" s="287"/>
      <c r="BR14" s="287"/>
      <c r="BS14" s="287"/>
      <c r="BT14" s="287"/>
      <c r="BU14" s="287"/>
      <c r="BV14" s="287"/>
      <c r="BW14" s="287"/>
      <c r="BX14" s="287"/>
      <c r="BY14" s="287"/>
      <c r="BZ14" s="287"/>
      <c r="CA14" s="287"/>
      <c r="CB14" s="287"/>
      <c r="CC14" s="287"/>
      <c r="CD14" s="287"/>
      <c r="CE14" s="287"/>
      <c r="CF14" s="287"/>
      <c r="CG14" s="287"/>
      <c r="CH14" s="287"/>
      <c r="CI14" s="287"/>
      <c r="CJ14" s="287"/>
      <c r="CK14" s="287"/>
      <c r="CL14" s="287"/>
      <c r="CM14" s="287"/>
      <c r="CN14" s="287"/>
      <c r="CO14" s="287"/>
      <c r="CP14" s="287"/>
      <c r="CQ14" s="287"/>
      <c r="CR14" s="287"/>
      <c r="CS14" s="287"/>
      <c r="CT14" s="287"/>
      <c r="CU14" s="287"/>
      <c r="CV14" s="287"/>
      <c r="CW14" s="287"/>
      <c r="CX14" s="287"/>
      <c r="CY14" s="287"/>
      <c r="CZ14" s="287"/>
      <c r="DA14" s="287"/>
      <c r="DB14" s="287"/>
      <c r="DC14" s="287"/>
      <c r="DD14" s="287"/>
    </row>
    <row r="15" spans="1:123" s="288" customFormat="1" ht="15" customHeight="1">
      <c r="A15" s="287"/>
      <c r="B15" s="291">
        <v>10</v>
      </c>
      <c r="C15" s="290" t="s">
        <v>159</v>
      </c>
      <c r="D15" s="523">
        <v>5909428.0800000001</v>
      </c>
      <c r="E15" s="523">
        <v>0</v>
      </c>
      <c r="F15" s="523">
        <v>5909428.0800000001</v>
      </c>
      <c r="G15" s="523">
        <v>0</v>
      </c>
      <c r="H15" s="523">
        <v>6057354.7599999998</v>
      </c>
      <c r="I15" s="1071">
        <v>1.0249999999999999</v>
      </c>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7"/>
      <c r="BL15" s="287"/>
      <c r="BM15" s="287"/>
      <c r="BN15" s="287"/>
      <c r="BO15" s="287"/>
      <c r="BP15" s="287"/>
      <c r="BQ15" s="287"/>
      <c r="BR15" s="287"/>
      <c r="BS15" s="287"/>
      <c r="BT15" s="287"/>
      <c r="BU15" s="287"/>
      <c r="BV15" s="287"/>
      <c r="BW15" s="287"/>
      <c r="BX15" s="287"/>
      <c r="BY15" s="287"/>
      <c r="BZ15" s="287"/>
      <c r="CA15" s="287"/>
      <c r="CB15" s="287"/>
      <c r="CC15" s="287"/>
      <c r="CD15" s="287"/>
      <c r="CE15" s="287"/>
      <c r="CF15" s="287"/>
      <c r="CG15" s="287"/>
      <c r="CH15" s="287"/>
      <c r="CI15" s="287"/>
      <c r="CJ15" s="287"/>
      <c r="CK15" s="287"/>
      <c r="CL15" s="287"/>
      <c r="CM15" s="287"/>
      <c r="CN15" s="287"/>
      <c r="CO15" s="287"/>
      <c r="CP15" s="287"/>
      <c r="CQ15" s="287"/>
      <c r="CR15" s="287"/>
      <c r="CS15" s="287"/>
      <c r="CT15" s="287"/>
      <c r="CU15" s="287"/>
      <c r="CV15" s="287"/>
      <c r="CW15" s="287"/>
      <c r="CX15" s="287"/>
      <c r="CY15" s="287"/>
      <c r="CZ15" s="287"/>
      <c r="DA15" s="287"/>
      <c r="DB15" s="287"/>
      <c r="DC15" s="287"/>
      <c r="DD15" s="287"/>
    </row>
    <row r="16" spans="1:123" s="288" customFormat="1" ht="15" customHeight="1">
      <c r="A16" s="287"/>
      <c r="B16" s="291">
        <v>11</v>
      </c>
      <c r="C16" s="290" t="s">
        <v>209</v>
      </c>
      <c r="D16" s="531"/>
      <c r="E16" s="531"/>
      <c r="F16" s="531"/>
      <c r="G16" s="531"/>
      <c r="H16" s="531"/>
      <c r="I16" s="532"/>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7"/>
      <c r="AR16" s="287"/>
      <c r="AS16" s="287"/>
      <c r="AT16" s="287"/>
      <c r="AU16" s="287"/>
      <c r="AV16" s="287"/>
      <c r="AW16" s="287"/>
      <c r="AX16" s="287"/>
      <c r="AY16" s="287"/>
      <c r="AZ16" s="287"/>
      <c r="BA16" s="287"/>
      <c r="BB16" s="287"/>
      <c r="BC16" s="287"/>
      <c r="BD16" s="287"/>
      <c r="BE16" s="287"/>
      <c r="BF16" s="287"/>
      <c r="BG16" s="287"/>
      <c r="BH16" s="287"/>
      <c r="BI16" s="287"/>
      <c r="BJ16" s="287"/>
      <c r="BK16" s="287"/>
      <c r="BL16" s="287"/>
      <c r="BM16" s="287"/>
      <c r="BN16" s="287"/>
      <c r="BO16" s="287"/>
      <c r="BP16" s="287"/>
      <c r="BQ16" s="287"/>
      <c r="BR16" s="287"/>
      <c r="BS16" s="287"/>
      <c r="BT16" s="287"/>
      <c r="BU16" s="287"/>
      <c r="BV16" s="287"/>
      <c r="BW16" s="287"/>
      <c r="BX16" s="287"/>
      <c r="BY16" s="287"/>
      <c r="BZ16" s="287"/>
      <c r="CA16" s="287"/>
      <c r="CB16" s="287"/>
      <c r="CC16" s="287"/>
      <c r="CD16" s="287"/>
      <c r="CE16" s="287"/>
      <c r="CF16" s="287"/>
      <c r="CG16" s="287"/>
      <c r="CH16" s="287"/>
      <c r="CI16" s="287"/>
      <c r="CJ16" s="287"/>
      <c r="CK16" s="287"/>
      <c r="CL16" s="287"/>
      <c r="CM16" s="287"/>
      <c r="CN16" s="287"/>
      <c r="CO16" s="287"/>
      <c r="CP16" s="287"/>
      <c r="CQ16" s="287"/>
      <c r="CR16" s="287"/>
      <c r="CS16" s="287"/>
      <c r="CT16" s="287"/>
      <c r="CU16" s="287"/>
      <c r="CV16" s="287"/>
      <c r="CW16" s="287"/>
      <c r="CX16" s="287"/>
      <c r="CY16" s="287"/>
      <c r="CZ16" s="287"/>
      <c r="DA16" s="287"/>
      <c r="DB16" s="287"/>
      <c r="DC16" s="287"/>
      <c r="DD16" s="287"/>
    </row>
    <row r="17" spans="1:108" s="288" customFormat="1" ht="15" customHeight="1">
      <c r="A17" s="287"/>
      <c r="B17" s="291">
        <v>12</v>
      </c>
      <c r="C17" s="290" t="s">
        <v>158</v>
      </c>
      <c r="D17" s="531"/>
      <c r="E17" s="531"/>
      <c r="F17" s="531"/>
      <c r="G17" s="531"/>
      <c r="H17" s="531"/>
      <c r="I17" s="532"/>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7"/>
      <c r="AN17" s="287"/>
      <c r="AO17" s="287"/>
      <c r="AP17" s="287"/>
      <c r="AQ17" s="287"/>
      <c r="AR17" s="287"/>
      <c r="AS17" s="287"/>
      <c r="AT17" s="287"/>
      <c r="AU17" s="287"/>
      <c r="AV17" s="287"/>
      <c r="AW17" s="287"/>
      <c r="AX17" s="287"/>
      <c r="AY17" s="287"/>
      <c r="AZ17" s="287"/>
      <c r="BA17" s="287"/>
      <c r="BB17" s="287"/>
      <c r="BC17" s="287"/>
      <c r="BD17" s="287"/>
      <c r="BE17" s="287"/>
      <c r="BF17" s="287"/>
      <c r="BG17" s="287"/>
      <c r="BH17" s="287"/>
      <c r="BI17" s="287"/>
      <c r="BJ17" s="287"/>
      <c r="BK17" s="287"/>
      <c r="BL17" s="287"/>
      <c r="BM17" s="287"/>
      <c r="BN17" s="287"/>
      <c r="BO17" s="287"/>
      <c r="BP17" s="287"/>
      <c r="BQ17" s="287"/>
      <c r="BR17" s="287"/>
      <c r="BS17" s="287"/>
      <c r="BT17" s="287"/>
      <c r="BU17" s="287"/>
      <c r="BV17" s="287"/>
      <c r="BW17" s="287"/>
      <c r="BX17" s="287"/>
      <c r="BY17" s="287"/>
      <c r="BZ17" s="287"/>
      <c r="CA17" s="287"/>
      <c r="CB17" s="287"/>
      <c r="CC17" s="287"/>
      <c r="CD17" s="287"/>
      <c r="CE17" s="287"/>
      <c r="CF17" s="287"/>
      <c r="CG17" s="287"/>
      <c r="CH17" s="287"/>
      <c r="CI17" s="287"/>
      <c r="CJ17" s="287"/>
      <c r="CK17" s="287"/>
      <c r="CL17" s="287"/>
      <c r="CM17" s="287"/>
      <c r="CN17" s="287"/>
      <c r="CO17" s="287"/>
      <c r="CP17" s="287"/>
      <c r="CQ17" s="287"/>
      <c r="CR17" s="287"/>
      <c r="CS17" s="287"/>
      <c r="CT17" s="287"/>
      <c r="CU17" s="287"/>
      <c r="CV17" s="287"/>
      <c r="CW17" s="287"/>
      <c r="CX17" s="287"/>
      <c r="CY17" s="287"/>
      <c r="CZ17" s="287"/>
      <c r="DA17" s="287"/>
      <c r="DB17" s="287"/>
      <c r="DC17" s="287"/>
      <c r="DD17" s="287"/>
    </row>
    <row r="18" spans="1:108" s="288" customFormat="1" ht="15" customHeight="1">
      <c r="A18" s="287"/>
      <c r="B18" s="291">
        <v>13</v>
      </c>
      <c r="C18" s="290" t="s">
        <v>40</v>
      </c>
      <c r="D18" s="531"/>
      <c r="E18" s="531"/>
      <c r="F18" s="531"/>
      <c r="G18" s="531"/>
      <c r="H18" s="531"/>
      <c r="I18" s="532"/>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7"/>
      <c r="AZ18" s="287"/>
      <c r="BA18" s="287"/>
      <c r="BB18" s="287"/>
      <c r="BC18" s="287"/>
      <c r="BD18" s="287"/>
      <c r="BE18" s="287"/>
      <c r="BF18" s="287"/>
      <c r="BG18" s="287"/>
      <c r="BH18" s="287"/>
      <c r="BI18" s="287"/>
      <c r="BJ18" s="287"/>
      <c r="BK18" s="287"/>
      <c r="BL18" s="287"/>
      <c r="BM18" s="287"/>
      <c r="BN18" s="287"/>
      <c r="BO18" s="287"/>
      <c r="BP18" s="287"/>
      <c r="BQ18" s="287"/>
      <c r="BR18" s="287"/>
      <c r="BS18" s="287"/>
      <c r="BT18" s="287"/>
      <c r="BU18" s="287"/>
      <c r="BV18" s="287"/>
      <c r="BW18" s="287"/>
      <c r="BX18" s="287"/>
      <c r="BY18" s="287"/>
      <c r="BZ18" s="287"/>
      <c r="CA18" s="287"/>
      <c r="CB18" s="287"/>
      <c r="CC18" s="287"/>
      <c r="CD18" s="287"/>
      <c r="CE18" s="287"/>
      <c r="CF18" s="287"/>
      <c r="CG18" s="287"/>
      <c r="CH18" s="287"/>
      <c r="CI18" s="287"/>
      <c r="CJ18" s="287"/>
      <c r="CK18" s="287"/>
      <c r="CL18" s="287"/>
      <c r="CM18" s="287"/>
      <c r="CN18" s="287"/>
      <c r="CO18" s="287"/>
      <c r="CP18" s="287"/>
      <c r="CQ18" s="287"/>
      <c r="CR18" s="287"/>
      <c r="CS18" s="287"/>
      <c r="CT18" s="287"/>
      <c r="CU18" s="287"/>
      <c r="CV18" s="287"/>
      <c r="CW18" s="287"/>
      <c r="CX18" s="287"/>
      <c r="CY18" s="287"/>
      <c r="CZ18" s="287"/>
      <c r="DA18" s="287"/>
      <c r="DB18" s="287"/>
      <c r="DC18" s="287"/>
      <c r="DD18" s="287"/>
    </row>
    <row r="19" spans="1:108" s="288" customFormat="1" ht="15" customHeight="1">
      <c r="A19" s="287"/>
      <c r="B19" s="291">
        <v>14</v>
      </c>
      <c r="C19" s="290" t="s">
        <v>210</v>
      </c>
      <c r="D19" s="531"/>
      <c r="E19" s="531"/>
      <c r="F19" s="531"/>
      <c r="G19" s="531"/>
      <c r="H19" s="531"/>
      <c r="I19" s="532"/>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7"/>
      <c r="AY19" s="287"/>
      <c r="AZ19" s="287"/>
      <c r="BA19" s="287"/>
      <c r="BB19" s="287"/>
      <c r="BC19" s="287"/>
      <c r="BD19" s="287"/>
      <c r="BE19" s="287"/>
      <c r="BF19" s="287"/>
      <c r="BG19" s="287"/>
      <c r="BH19" s="287"/>
      <c r="BI19" s="287"/>
      <c r="BJ19" s="287"/>
      <c r="BK19" s="287"/>
      <c r="BL19" s="287"/>
      <c r="BM19" s="287"/>
      <c r="BN19" s="287"/>
      <c r="BO19" s="287"/>
      <c r="BP19" s="287"/>
      <c r="BQ19" s="287"/>
      <c r="BR19" s="287"/>
      <c r="BS19" s="287"/>
      <c r="BT19" s="287"/>
      <c r="BU19" s="287"/>
      <c r="BV19" s="287"/>
      <c r="BW19" s="287"/>
      <c r="BX19" s="287"/>
      <c r="BY19" s="287"/>
      <c r="BZ19" s="287"/>
      <c r="CA19" s="287"/>
      <c r="CB19" s="287"/>
      <c r="CC19" s="287"/>
      <c r="CD19" s="287"/>
      <c r="CE19" s="287"/>
      <c r="CF19" s="287"/>
      <c r="CG19" s="287"/>
      <c r="CH19" s="287"/>
      <c r="CI19" s="287"/>
      <c r="CJ19" s="287"/>
      <c r="CK19" s="287"/>
      <c r="CL19" s="287"/>
      <c r="CM19" s="287"/>
      <c r="CN19" s="287"/>
      <c r="CO19" s="287"/>
      <c r="CP19" s="287"/>
      <c r="CQ19" s="287"/>
      <c r="CR19" s="287"/>
      <c r="CS19" s="287"/>
      <c r="CT19" s="287"/>
      <c r="CU19" s="287"/>
      <c r="CV19" s="287"/>
      <c r="CW19" s="287"/>
      <c r="CX19" s="287"/>
      <c r="CY19" s="287"/>
      <c r="CZ19" s="287"/>
      <c r="DA19" s="287"/>
      <c r="DB19" s="287"/>
      <c r="DC19" s="287"/>
      <c r="DD19" s="287"/>
    </row>
    <row r="20" spans="1:108" s="288" customFormat="1" ht="15" customHeight="1">
      <c r="A20" s="287"/>
      <c r="B20" s="291">
        <v>15</v>
      </c>
      <c r="C20" s="290" t="s">
        <v>101</v>
      </c>
      <c r="D20" s="523">
        <v>31875530.23</v>
      </c>
      <c r="E20" s="523">
        <v>0</v>
      </c>
      <c r="F20" s="523">
        <v>31875530.23</v>
      </c>
      <c r="G20" s="523">
        <v>0</v>
      </c>
      <c r="H20" s="523">
        <v>31875530.23</v>
      </c>
      <c r="I20" s="1071">
        <v>1</v>
      </c>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287"/>
      <c r="AP20" s="287"/>
      <c r="AQ20" s="287"/>
      <c r="AR20" s="287"/>
      <c r="AS20" s="287"/>
      <c r="AT20" s="287"/>
      <c r="AU20" s="287"/>
      <c r="AV20" s="287"/>
      <c r="AW20" s="287"/>
      <c r="AX20" s="287"/>
      <c r="AY20" s="287"/>
      <c r="AZ20" s="287"/>
      <c r="BA20" s="287"/>
      <c r="BB20" s="287"/>
      <c r="BC20" s="287"/>
      <c r="BD20" s="287"/>
      <c r="BE20" s="287"/>
      <c r="BF20" s="287"/>
      <c r="BG20" s="287"/>
      <c r="BH20" s="287"/>
      <c r="BI20" s="287"/>
      <c r="BJ20" s="287"/>
      <c r="BK20" s="287"/>
      <c r="BL20" s="287"/>
      <c r="BM20" s="287"/>
      <c r="BN20" s="287"/>
      <c r="BO20" s="287"/>
      <c r="BP20" s="287"/>
      <c r="BQ20" s="287"/>
      <c r="BR20" s="287"/>
      <c r="BS20" s="287"/>
      <c r="BT20" s="287"/>
      <c r="BU20" s="287"/>
      <c r="BV20" s="287"/>
      <c r="BW20" s="287"/>
      <c r="BX20" s="287"/>
      <c r="BY20" s="287"/>
      <c r="BZ20" s="287"/>
      <c r="CA20" s="287"/>
      <c r="CB20" s="287"/>
      <c r="CC20" s="287"/>
      <c r="CD20" s="287"/>
      <c r="CE20" s="287"/>
      <c r="CF20" s="287"/>
      <c r="CG20" s="287"/>
      <c r="CH20" s="287"/>
      <c r="CI20" s="287"/>
      <c r="CJ20" s="287"/>
      <c r="CK20" s="287"/>
      <c r="CL20" s="287"/>
      <c r="CM20" s="287"/>
      <c r="CN20" s="287"/>
      <c r="CO20" s="287"/>
      <c r="CP20" s="287"/>
      <c r="CQ20" s="287"/>
      <c r="CR20" s="287"/>
      <c r="CS20" s="287"/>
      <c r="CT20" s="287"/>
      <c r="CU20" s="287"/>
      <c r="CV20" s="287"/>
      <c r="CW20" s="287"/>
      <c r="CX20" s="287"/>
      <c r="CY20" s="287"/>
      <c r="CZ20" s="287"/>
      <c r="DA20" s="287"/>
      <c r="DB20" s="287"/>
      <c r="DC20" s="287"/>
      <c r="DD20" s="287"/>
    </row>
    <row r="21" spans="1:108" s="288" customFormat="1" ht="15" customHeight="1">
      <c r="A21" s="287"/>
      <c r="B21" s="292">
        <v>16</v>
      </c>
      <c r="C21" s="289" t="s">
        <v>41</v>
      </c>
      <c r="D21" s="524">
        <v>906733582.75</v>
      </c>
      <c r="E21" s="524">
        <v>0</v>
      </c>
      <c r="F21" s="524">
        <v>906733582.75</v>
      </c>
      <c r="G21" s="524">
        <v>0</v>
      </c>
      <c r="H21" s="524">
        <v>322549053.56999999</v>
      </c>
      <c r="I21" s="1072">
        <v>0.35570000000000002</v>
      </c>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7"/>
      <c r="AM21" s="287"/>
      <c r="AN21" s="287"/>
      <c r="AO21" s="287"/>
      <c r="AP21" s="287"/>
      <c r="AQ21" s="287"/>
      <c r="AR21" s="287"/>
      <c r="AS21" s="287"/>
      <c r="AT21" s="287"/>
      <c r="AU21" s="287"/>
      <c r="AV21" s="287"/>
      <c r="AW21" s="287"/>
      <c r="AX21" s="287"/>
      <c r="AY21" s="287"/>
      <c r="AZ21" s="287"/>
      <c r="BA21" s="287"/>
      <c r="BB21" s="287"/>
      <c r="BC21" s="287"/>
      <c r="BD21" s="287"/>
      <c r="BE21" s="287"/>
      <c r="BF21" s="287"/>
      <c r="BG21" s="287"/>
      <c r="BH21" s="287"/>
      <c r="BI21" s="287"/>
      <c r="BJ21" s="287"/>
      <c r="BK21" s="287"/>
      <c r="BL21" s="287"/>
      <c r="BM21" s="287"/>
      <c r="BN21" s="287"/>
      <c r="BO21" s="287"/>
      <c r="BP21" s="287"/>
      <c r="BQ21" s="287"/>
      <c r="BR21" s="287"/>
      <c r="BS21" s="287"/>
      <c r="BT21" s="287"/>
      <c r="BU21" s="287"/>
      <c r="BV21" s="287"/>
      <c r="BW21" s="287"/>
      <c r="BX21" s="287"/>
      <c r="BY21" s="287"/>
      <c r="BZ21" s="287"/>
      <c r="CA21" s="287"/>
      <c r="CB21" s="287"/>
      <c r="CC21" s="287"/>
      <c r="CD21" s="287"/>
      <c r="CE21" s="287"/>
      <c r="CF21" s="287"/>
      <c r="CG21" s="287"/>
      <c r="CH21" s="287"/>
      <c r="CI21" s="287"/>
      <c r="CJ21" s="287"/>
      <c r="CK21" s="287"/>
      <c r="CL21" s="287"/>
      <c r="CM21" s="287"/>
      <c r="CN21" s="287"/>
      <c r="CO21" s="287"/>
      <c r="CP21" s="287"/>
      <c r="CQ21" s="287"/>
      <c r="CR21" s="287"/>
      <c r="CS21" s="287"/>
      <c r="CT21" s="287"/>
      <c r="CU21" s="287"/>
      <c r="CV21" s="287"/>
      <c r="CW21" s="287"/>
      <c r="CX21" s="287"/>
      <c r="CY21" s="287"/>
      <c r="CZ21" s="287"/>
      <c r="DA21" s="287"/>
      <c r="DB21" s="287"/>
      <c r="DC21" s="287"/>
      <c r="DD21" s="287"/>
    </row>
    <row r="22" spans="1:108" s="288" customFormat="1" ht="15" customHeight="1" thickBot="1">
      <c r="A22" s="287"/>
      <c r="B22" s="36">
        <v>17</v>
      </c>
      <c r="C22" s="37" t="s">
        <v>25</v>
      </c>
      <c r="D22" s="525">
        <v>6865908870.04</v>
      </c>
      <c r="E22" s="525">
        <v>627648282.39999998</v>
      </c>
      <c r="F22" s="525">
        <v>6865908870.04</v>
      </c>
      <c r="G22" s="526">
        <v>15901886.886</v>
      </c>
      <c r="H22" s="525">
        <v>917387208.04999995</v>
      </c>
      <c r="I22" s="527">
        <v>0.1333</v>
      </c>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7"/>
      <c r="AM22" s="287"/>
      <c r="AN22" s="287"/>
      <c r="AO22" s="287"/>
      <c r="AP22" s="287"/>
      <c r="AQ22" s="287"/>
      <c r="AR22" s="287"/>
      <c r="AS22" s="287"/>
      <c r="AT22" s="287"/>
      <c r="AU22" s="287"/>
      <c r="AV22" s="287"/>
      <c r="AW22" s="287"/>
      <c r="AX22" s="287"/>
      <c r="AY22" s="287"/>
      <c r="AZ22" s="287"/>
      <c r="BA22" s="287"/>
      <c r="BB22" s="287"/>
      <c r="BC22" s="287"/>
      <c r="BD22" s="287"/>
      <c r="BE22" s="287"/>
      <c r="BF22" s="287"/>
      <c r="BG22" s="287"/>
      <c r="BH22" s="287"/>
      <c r="BI22" s="287"/>
      <c r="BJ22" s="287"/>
      <c r="BK22" s="287"/>
      <c r="BL22" s="287"/>
      <c r="BM22" s="287"/>
      <c r="BN22" s="287"/>
      <c r="BO22" s="287"/>
      <c r="BP22" s="287"/>
      <c r="BQ22" s="287"/>
      <c r="BR22" s="287"/>
      <c r="BS22" s="287"/>
      <c r="BT22" s="287"/>
      <c r="BU22" s="287"/>
      <c r="BV22" s="287"/>
      <c r="BW22" s="287"/>
      <c r="BX22" s="287"/>
      <c r="BY22" s="287"/>
      <c r="BZ22" s="287"/>
      <c r="CA22" s="287"/>
      <c r="CB22" s="287"/>
      <c r="CC22" s="287"/>
      <c r="CD22" s="287"/>
      <c r="CE22" s="287"/>
      <c r="CF22" s="287"/>
      <c r="CG22" s="287"/>
      <c r="CH22" s="287"/>
      <c r="CI22" s="287"/>
      <c r="CJ22" s="287"/>
      <c r="CK22" s="287"/>
      <c r="CL22" s="287"/>
      <c r="CM22" s="287"/>
      <c r="CN22" s="287"/>
      <c r="CO22" s="287"/>
      <c r="CP22" s="287"/>
      <c r="CQ22" s="287"/>
      <c r="CR22" s="287"/>
      <c r="CS22" s="287"/>
      <c r="CT22" s="287"/>
      <c r="CU22" s="287"/>
      <c r="CV22" s="287"/>
      <c r="CW22" s="287"/>
      <c r="CX22" s="287"/>
      <c r="CY22" s="287"/>
      <c r="CZ22" s="287"/>
      <c r="DA22" s="287"/>
      <c r="DB22" s="287"/>
      <c r="DC22" s="287"/>
      <c r="DD22" s="287"/>
    </row>
    <row r="23" spans="1:108" s="283" customFormat="1">
      <c r="A23" s="282"/>
      <c r="B23" s="282"/>
      <c r="C23" s="282"/>
      <c r="D23" s="520"/>
      <c r="E23" s="520"/>
      <c r="F23" s="520"/>
      <c r="G23" s="520"/>
      <c r="H23" s="521"/>
      <c r="I23" s="520"/>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2"/>
      <c r="AL23" s="282"/>
      <c r="AM23" s="282"/>
      <c r="AN23" s="282"/>
      <c r="AO23" s="282"/>
      <c r="AP23" s="282"/>
      <c r="AQ23" s="282"/>
      <c r="AR23" s="282"/>
      <c r="AS23" s="282"/>
      <c r="AT23" s="282"/>
      <c r="AU23" s="282"/>
      <c r="AV23" s="282"/>
      <c r="AW23" s="282"/>
      <c r="AX23" s="282"/>
      <c r="AY23" s="282"/>
      <c r="AZ23" s="282"/>
      <c r="BA23" s="282"/>
      <c r="BB23" s="282"/>
      <c r="BC23" s="282"/>
      <c r="BD23" s="282"/>
      <c r="BE23" s="282"/>
      <c r="BF23" s="282"/>
      <c r="BG23" s="282"/>
      <c r="BH23" s="282"/>
      <c r="BI23" s="282"/>
      <c r="BJ23" s="282"/>
      <c r="BK23" s="282"/>
      <c r="BL23" s="282"/>
      <c r="BM23" s="282"/>
      <c r="BN23" s="282"/>
      <c r="BO23" s="282"/>
      <c r="BP23" s="282"/>
      <c r="BQ23" s="282"/>
      <c r="BR23" s="282"/>
      <c r="BS23" s="282"/>
      <c r="BT23" s="282"/>
      <c r="BU23" s="282"/>
      <c r="BV23" s="282"/>
      <c r="BW23" s="282"/>
      <c r="BX23" s="282"/>
      <c r="BY23" s="282"/>
      <c r="BZ23" s="282"/>
      <c r="CA23" s="282"/>
      <c r="CB23" s="282"/>
      <c r="CC23" s="282"/>
      <c r="CD23" s="282"/>
      <c r="CE23" s="282"/>
      <c r="CF23" s="282"/>
      <c r="CG23" s="282"/>
      <c r="CH23" s="282"/>
      <c r="CI23" s="282"/>
      <c r="CJ23" s="282"/>
      <c r="CK23" s="282"/>
      <c r="CL23" s="282"/>
      <c r="CM23" s="282"/>
      <c r="CN23" s="282"/>
      <c r="CO23" s="282"/>
      <c r="CP23" s="282"/>
      <c r="CQ23" s="282"/>
      <c r="CR23" s="282"/>
      <c r="CS23" s="282"/>
      <c r="CT23" s="282"/>
      <c r="CU23" s="282"/>
      <c r="CV23" s="282"/>
      <c r="CW23" s="282"/>
      <c r="CX23" s="282"/>
      <c r="CY23" s="282"/>
      <c r="CZ23" s="282"/>
      <c r="DA23" s="282"/>
      <c r="DB23" s="282"/>
      <c r="DC23" s="282"/>
      <c r="DD23" s="282"/>
    </row>
  </sheetData>
  <mergeCells count="5">
    <mergeCell ref="B4:B5"/>
    <mergeCell ref="C4:C5"/>
    <mergeCell ref="D4:E4"/>
    <mergeCell ref="F4:G4"/>
    <mergeCell ref="H4:I4"/>
  </mergeCells>
  <pageMargins left="0.7" right="0.7" top="0.78740157499999996" bottom="0.78740157499999996" header="0.3" footer="0.3"/>
  <pageSetup paperSize="9" scale="10" orientation="landscape" r:id="rId1"/>
  <colBreaks count="1" manualBreakCount="1">
    <brk id="13"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4"/>
  <dimension ref="A1:T23"/>
  <sheetViews>
    <sheetView zoomScaleNormal="100" zoomScaleSheetLayoutView="90" workbookViewId="0">
      <selection activeCell="C41" sqref="C41"/>
    </sheetView>
  </sheetViews>
  <sheetFormatPr defaultColWidth="22.7109375" defaultRowHeight="14.25"/>
  <cols>
    <col min="1" max="1" width="5.7109375" style="13" customWidth="1"/>
    <col min="2" max="2" width="10.7109375" style="13" customWidth="1"/>
    <col min="3" max="3" width="35.7109375" style="13" customWidth="1"/>
    <col min="4" max="4" width="15.7109375" style="13" customWidth="1"/>
    <col min="5" max="7" width="10.7109375" style="13" customWidth="1"/>
    <col min="8" max="10" width="15.7109375" style="13" customWidth="1"/>
    <col min="11" max="11" width="10.7109375" style="13" customWidth="1"/>
    <col min="12" max="15" width="15.7109375" style="13" customWidth="1"/>
    <col min="16" max="17" width="10.7109375" style="13" customWidth="1"/>
    <col min="18" max="20" width="15.7109375" style="13" customWidth="1"/>
    <col min="21" max="16384" width="22.7109375" style="13"/>
  </cols>
  <sheetData>
    <row r="1" spans="1:20" ht="15" customHeight="1"/>
    <row r="2" spans="1:20" ht="20.100000000000001" customHeight="1">
      <c r="A2" s="6"/>
      <c r="B2" s="32" t="s">
        <v>211</v>
      </c>
    </row>
    <row r="3" spans="1:20" ht="15" customHeight="1" thickBot="1"/>
    <row r="4" spans="1:20" s="285" customFormat="1" ht="20.100000000000001" customHeight="1">
      <c r="B4" s="1345"/>
      <c r="C4" s="1339" t="s">
        <v>198</v>
      </c>
      <c r="D4" s="1339" t="s">
        <v>32</v>
      </c>
      <c r="E4" s="1339"/>
      <c r="F4" s="1339"/>
      <c r="G4" s="1339"/>
      <c r="H4" s="1339"/>
      <c r="I4" s="1339"/>
      <c r="J4" s="1339"/>
      <c r="K4" s="1339"/>
      <c r="L4" s="1339"/>
      <c r="M4" s="1339"/>
      <c r="N4" s="1339"/>
      <c r="O4" s="1339"/>
      <c r="P4" s="1339"/>
      <c r="Q4" s="1339"/>
      <c r="R4" s="1339"/>
      <c r="S4" s="1339" t="s">
        <v>25</v>
      </c>
      <c r="T4" s="1361" t="s">
        <v>212</v>
      </c>
    </row>
    <row r="5" spans="1:20" s="285" customFormat="1" ht="20.100000000000001" customHeight="1">
      <c r="B5" s="1407"/>
      <c r="C5" s="1342"/>
      <c r="D5" s="344">
        <v>0</v>
      </c>
      <c r="E5" s="344">
        <v>0.02</v>
      </c>
      <c r="F5" s="344">
        <v>0.04</v>
      </c>
      <c r="G5" s="344">
        <v>0.1</v>
      </c>
      <c r="H5" s="344">
        <v>0.2</v>
      </c>
      <c r="I5" s="344">
        <v>0.35</v>
      </c>
      <c r="J5" s="344">
        <v>0.5</v>
      </c>
      <c r="K5" s="344">
        <v>0.7</v>
      </c>
      <c r="L5" s="344">
        <v>0.75</v>
      </c>
      <c r="M5" s="344">
        <v>1</v>
      </c>
      <c r="N5" s="344">
        <v>1.5</v>
      </c>
      <c r="O5" s="344">
        <v>2.5</v>
      </c>
      <c r="P5" s="344">
        <v>3.7</v>
      </c>
      <c r="Q5" s="344">
        <v>12.5</v>
      </c>
      <c r="R5" s="344" t="s">
        <v>33</v>
      </c>
      <c r="S5" s="1342"/>
      <c r="T5" s="1362"/>
    </row>
    <row r="6" spans="1:20" s="287" customFormat="1" ht="15" customHeight="1">
      <c r="B6" s="194">
        <v>1</v>
      </c>
      <c r="C6" s="150" t="s">
        <v>206</v>
      </c>
      <c r="D6" s="1163">
        <v>4554556525.1599998</v>
      </c>
      <c r="E6" s="549"/>
      <c r="F6" s="549"/>
      <c r="G6" s="549"/>
      <c r="H6" s="1163">
        <v>27225291.539999999</v>
      </c>
      <c r="I6" s="1163"/>
      <c r="J6" s="1163">
        <v>34004557.259999998</v>
      </c>
      <c r="K6" s="549"/>
      <c r="L6" s="1163"/>
      <c r="M6" s="1163"/>
      <c r="N6" s="1163"/>
      <c r="O6" s="1163"/>
      <c r="P6" s="549"/>
      <c r="Q6" s="549"/>
      <c r="R6" s="1163"/>
      <c r="S6" s="1163">
        <v>4615786373.96</v>
      </c>
      <c r="T6" s="1128">
        <v>3246460492.6599998</v>
      </c>
    </row>
    <row r="7" spans="1:20" s="287" customFormat="1" ht="15" customHeight="1">
      <c r="B7" s="291">
        <v>2</v>
      </c>
      <c r="C7" s="290" t="s">
        <v>207</v>
      </c>
      <c r="D7" s="1164">
        <v>243959562.47999999</v>
      </c>
      <c r="E7" s="550"/>
      <c r="F7" s="550"/>
      <c r="G7" s="550"/>
      <c r="H7" s="1164">
        <v>290241126.19</v>
      </c>
      <c r="I7" s="1164"/>
      <c r="J7" s="1164"/>
      <c r="K7" s="550"/>
      <c r="L7" s="1164"/>
      <c r="M7" s="1164"/>
      <c r="N7" s="1164"/>
      <c r="O7" s="1164"/>
      <c r="P7" s="550"/>
      <c r="Q7" s="550"/>
      <c r="R7" s="1164"/>
      <c r="S7" s="1164">
        <v>534200688.67000002</v>
      </c>
      <c r="T7" s="1166">
        <v>405522482.42000002</v>
      </c>
    </row>
    <row r="8" spans="1:20" s="287" customFormat="1" ht="15" customHeight="1">
      <c r="B8" s="291">
        <v>3</v>
      </c>
      <c r="C8" s="290" t="s">
        <v>34</v>
      </c>
      <c r="D8" s="1164"/>
      <c r="E8" s="550"/>
      <c r="F8" s="550"/>
      <c r="G8" s="550"/>
      <c r="H8" s="1164">
        <v>116077347.2</v>
      </c>
      <c r="I8" s="1164"/>
      <c r="J8" s="1164"/>
      <c r="K8" s="550"/>
      <c r="L8" s="1164"/>
      <c r="M8" s="1164"/>
      <c r="N8" s="1164"/>
      <c r="O8" s="1164"/>
      <c r="P8" s="550"/>
      <c r="Q8" s="550"/>
      <c r="R8" s="1164"/>
      <c r="S8" s="1164">
        <v>116077347.2</v>
      </c>
      <c r="T8" s="1166">
        <v>116077347.2</v>
      </c>
    </row>
    <row r="9" spans="1:20" s="287" customFormat="1" ht="15" customHeight="1">
      <c r="B9" s="291">
        <v>4</v>
      </c>
      <c r="C9" s="290" t="s">
        <v>35</v>
      </c>
      <c r="D9" s="1164"/>
      <c r="E9" s="550"/>
      <c r="F9" s="550"/>
      <c r="G9" s="550"/>
      <c r="H9" s="1164"/>
      <c r="I9" s="1164"/>
      <c r="J9" s="1164"/>
      <c r="K9" s="550"/>
      <c r="L9" s="1164"/>
      <c r="M9" s="1164"/>
      <c r="N9" s="1164"/>
      <c r="O9" s="1164"/>
      <c r="P9" s="550"/>
      <c r="Q9" s="550"/>
      <c r="R9" s="1164"/>
      <c r="S9" s="1164"/>
      <c r="T9" s="1166"/>
    </row>
    <row r="10" spans="1:20" s="287" customFormat="1" ht="15" customHeight="1">
      <c r="B10" s="291">
        <v>5</v>
      </c>
      <c r="C10" s="290" t="s">
        <v>36</v>
      </c>
      <c r="D10" s="1164"/>
      <c r="E10" s="550"/>
      <c r="F10" s="550"/>
      <c r="G10" s="550"/>
      <c r="H10" s="1164"/>
      <c r="I10" s="1164"/>
      <c r="J10" s="1164"/>
      <c r="K10" s="550"/>
      <c r="L10" s="1164"/>
      <c r="M10" s="1164"/>
      <c r="N10" s="1164"/>
      <c r="O10" s="1164"/>
      <c r="P10" s="550"/>
      <c r="Q10" s="550"/>
      <c r="R10" s="1164"/>
      <c r="S10" s="1164"/>
      <c r="T10" s="1166"/>
    </row>
    <row r="11" spans="1:20" s="287" customFormat="1" ht="15" customHeight="1">
      <c r="B11" s="291">
        <v>6</v>
      </c>
      <c r="C11" s="290" t="s">
        <v>37</v>
      </c>
      <c r="D11" s="1164"/>
      <c r="E11" s="550"/>
      <c r="F11" s="550"/>
      <c r="G11" s="550"/>
      <c r="H11" s="1164"/>
      <c r="I11" s="1164"/>
      <c r="J11" s="1164"/>
      <c r="K11" s="550"/>
      <c r="L11" s="1164"/>
      <c r="M11" s="1164"/>
      <c r="N11" s="1164"/>
      <c r="O11" s="1164"/>
      <c r="P11" s="550"/>
      <c r="Q11" s="550"/>
      <c r="R11" s="1164"/>
      <c r="S11" s="1164"/>
      <c r="T11" s="1166"/>
    </row>
    <row r="12" spans="1:20" s="287" customFormat="1" ht="15" customHeight="1">
      <c r="B12" s="291">
        <v>7</v>
      </c>
      <c r="C12" s="290" t="s">
        <v>38</v>
      </c>
      <c r="D12" s="1164"/>
      <c r="E12" s="550"/>
      <c r="F12" s="550"/>
      <c r="G12" s="550"/>
      <c r="H12" s="1164">
        <v>5012057.3</v>
      </c>
      <c r="I12" s="1164"/>
      <c r="J12" s="1164">
        <v>62428405.909999996</v>
      </c>
      <c r="K12" s="550"/>
      <c r="L12" s="1164"/>
      <c r="M12" s="1164">
        <v>81189071.365999997</v>
      </c>
      <c r="N12" s="1164"/>
      <c r="O12" s="1164"/>
      <c r="P12" s="550"/>
      <c r="Q12" s="550"/>
      <c r="R12" s="1164"/>
      <c r="S12" s="1164">
        <v>148629534.57600001</v>
      </c>
      <c r="T12" s="1166">
        <v>65140583.236000001</v>
      </c>
    </row>
    <row r="13" spans="1:20" s="287" customFormat="1" ht="15" customHeight="1">
      <c r="B13" s="291">
        <v>8</v>
      </c>
      <c r="C13" s="290" t="s">
        <v>39</v>
      </c>
      <c r="D13" s="1164"/>
      <c r="E13" s="550"/>
      <c r="F13" s="550"/>
      <c r="G13" s="550"/>
      <c r="H13" s="1164"/>
      <c r="I13" s="1164"/>
      <c r="J13" s="1164"/>
      <c r="K13" s="550"/>
      <c r="L13" s="1164">
        <v>339395564.88</v>
      </c>
      <c r="M13" s="1164"/>
      <c r="N13" s="1164"/>
      <c r="O13" s="1164"/>
      <c r="P13" s="550"/>
      <c r="Q13" s="550"/>
      <c r="R13" s="1164"/>
      <c r="S13" s="1164">
        <v>339395564.88</v>
      </c>
      <c r="T13" s="1166">
        <v>339395564.88</v>
      </c>
    </row>
    <row r="14" spans="1:20" s="287" customFormat="1" ht="30" customHeight="1">
      <c r="B14" s="291">
        <v>9</v>
      </c>
      <c r="C14" s="290" t="s">
        <v>208</v>
      </c>
      <c r="D14" s="1164"/>
      <c r="E14" s="550"/>
      <c r="F14" s="550"/>
      <c r="G14" s="550"/>
      <c r="H14" s="1164"/>
      <c r="I14" s="1164">
        <v>130603957.98999999</v>
      </c>
      <c r="J14" s="1164">
        <v>2666873.5299999998</v>
      </c>
      <c r="K14" s="550"/>
      <c r="L14" s="1164">
        <v>47540338.390000001</v>
      </c>
      <c r="M14" s="1164">
        <v>2091004.87</v>
      </c>
      <c r="N14" s="1164">
        <v>300531.81</v>
      </c>
      <c r="O14" s="1164"/>
      <c r="P14" s="550"/>
      <c r="Q14" s="550"/>
      <c r="R14" s="1164"/>
      <c r="S14" s="1164">
        <v>183202706.59</v>
      </c>
      <c r="T14" s="1166">
        <v>183202706.59</v>
      </c>
    </row>
    <row r="15" spans="1:20" s="287" customFormat="1" ht="15" customHeight="1">
      <c r="B15" s="291">
        <v>10</v>
      </c>
      <c r="C15" s="290" t="s">
        <v>159</v>
      </c>
      <c r="D15" s="1164"/>
      <c r="E15" s="550"/>
      <c r="F15" s="550"/>
      <c r="G15" s="550"/>
      <c r="H15" s="1164"/>
      <c r="I15" s="1164"/>
      <c r="J15" s="1164"/>
      <c r="K15" s="550"/>
      <c r="L15" s="1164"/>
      <c r="M15" s="1164">
        <v>5613574.71</v>
      </c>
      <c r="N15" s="1164">
        <v>295853.37</v>
      </c>
      <c r="O15" s="1164"/>
      <c r="P15" s="550"/>
      <c r="Q15" s="550"/>
      <c r="R15" s="1164"/>
      <c r="S15" s="1164">
        <v>5909428.0800000001</v>
      </c>
      <c r="T15" s="1166">
        <v>5909428.0800000001</v>
      </c>
    </row>
    <row r="16" spans="1:20" s="287" customFormat="1" ht="30" customHeight="1">
      <c r="B16" s="291">
        <v>11</v>
      </c>
      <c r="C16" s="290" t="s">
        <v>209</v>
      </c>
      <c r="D16" s="1164"/>
      <c r="E16" s="550"/>
      <c r="F16" s="550"/>
      <c r="G16" s="550"/>
      <c r="H16" s="1164"/>
      <c r="I16" s="1164"/>
      <c r="J16" s="1164"/>
      <c r="K16" s="550"/>
      <c r="L16" s="1164"/>
      <c r="M16" s="1164"/>
      <c r="N16" s="1164"/>
      <c r="O16" s="1164"/>
      <c r="P16" s="550"/>
      <c r="Q16" s="550"/>
      <c r="R16" s="1164"/>
      <c r="S16" s="1164"/>
      <c r="T16" s="1166"/>
    </row>
    <row r="17" spans="2:20" s="287" customFormat="1" ht="15" customHeight="1">
      <c r="B17" s="291">
        <v>12</v>
      </c>
      <c r="C17" s="290" t="s">
        <v>158</v>
      </c>
      <c r="D17" s="1164"/>
      <c r="E17" s="550"/>
      <c r="F17" s="550"/>
      <c r="G17" s="550"/>
      <c r="H17" s="1164"/>
      <c r="I17" s="1164"/>
      <c r="J17" s="1164"/>
      <c r="K17" s="550"/>
      <c r="L17" s="1164"/>
      <c r="M17" s="1164"/>
      <c r="N17" s="1164"/>
      <c r="O17" s="1164"/>
      <c r="P17" s="550"/>
      <c r="Q17" s="550"/>
      <c r="R17" s="1164"/>
      <c r="S17" s="1164"/>
      <c r="T17" s="1166"/>
    </row>
    <row r="18" spans="2:20" s="287" customFormat="1" ht="30" customHeight="1">
      <c r="B18" s="291">
        <v>13</v>
      </c>
      <c r="C18" s="290" t="s">
        <v>40</v>
      </c>
      <c r="D18" s="1164"/>
      <c r="E18" s="550"/>
      <c r="F18" s="550"/>
      <c r="G18" s="550"/>
      <c r="H18" s="1164"/>
      <c r="I18" s="1164"/>
      <c r="J18" s="1164"/>
      <c r="K18" s="550"/>
      <c r="L18" s="1164"/>
      <c r="M18" s="1164"/>
      <c r="N18" s="1164"/>
      <c r="O18" s="1164"/>
      <c r="P18" s="550"/>
      <c r="Q18" s="550"/>
      <c r="R18" s="1164"/>
      <c r="S18" s="1164"/>
      <c r="T18" s="1166"/>
    </row>
    <row r="19" spans="2:20" s="287" customFormat="1" ht="30" customHeight="1">
      <c r="B19" s="291">
        <v>14</v>
      </c>
      <c r="C19" s="290" t="s">
        <v>213</v>
      </c>
      <c r="D19" s="1164"/>
      <c r="E19" s="550"/>
      <c r="F19" s="550"/>
      <c r="G19" s="550"/>
      <c r="H19" s="1164"/>
      <c r="I19" s="1164"/>
      <c r="J19" s="1164"/>
      <c r="K19" s="550"/>
      <c r="L19" s="1164"/>
      <c r="M19" s="1164"/>
      <c r="N19" s="1164"/>
      <c r="O19" s="1164"/>
      <c r="P19" s="550"/>
      <c r="Q19" s="550"/>
      <c r="R19" s="1164"/>
      <c r="S19" s="1164"/>
      <c r="T19" s="1166"/>
    </row>
    <row r="20" spans="2:20" s="287" customFormat="1" ht="15" customHeight="1">
      <c r="B20" s="291">
        <v>15</v>
      </c>
      <c r="C20" s="290" t="s">
        <v>101</v>
      </c>
      <c r="D20" s="1164"/>
      <c r="E20" s="550"/>
      <c r="F20" s="550"/>
      <c r="G20" s="550"/>
      <c r="H20" s="1164"/>
      <c r="I20" s="1164"/>
      <c r="J20" s="1164"/>
      <c r="K20" s="550"/>
      <c r="L20" s="1164"/>
      <c r="M20" s="1164">
        <v>31875530.23</v>
      </c>
      <c r="N20" s="1164"/>
      <c r="O20" s="1164"/>
      <c r="P20" s="550"/>
      <c r="Q20" s="550"/>
      <c r="R20" s="1164"/>
      <c r="S20" s="1164">
        <v>31875530.23</v>
      </c>
      <c r="T20" s="1166">
        <v>11892533.92</v>
      </c>
    </row>
    <row r="21" spans="2:20" s="287" customFormat="1" ht="15" customHeight="1">
      <c r="B21" s="292">
        <v>16</v>
      </c>
      <c r="C21" s="289" t="s">
        <v>41</v>
      </c>
      <c r="D21" s="1165">
        <v>221367406.40000001</v>
      </c>
      <c r="E21" s="551"/>
      <c r="F21" s="551"/>
      <c r="G21" s="551"/>
      <c r="H21" s="1165"/>
      <c r="I21" s="1165"/>
      <c r="J21" s="1165">
        <v>56617943.549999997</v>
      </c>
      <c r="K21" s="551"/>
      <c r="L21" s="1165">
        <v>12146829.810000001</v>
      </c>
      <c r="M21" s="1165">
        <v>263060599.19999999</v>
      </c>
      <c r="N21" s="1165">
        <v>56316.04</v>
      </c>
      <c r="O21" s="1165">
        <v>317957.75</v>
      </c>
      <c r="P21" s="551"/>
      <c r="Q21" s="551"/>
      <c r="R21" s="1165">
        <v>353166530</v>
      </c>
      <c r="S21" s="1165">
        <v>906733582.75</v>
      </c>
      <c r="T21" s="1167">
        <v>906733582.75</v>
      </c>
    </row>
    <row r="22" spans="2:20" s="345" customFormat="1" ht="15" customHeight="1" thickBot="1">
      <c r="B22" s="36">
        <v>17</v>
      </c>
      <c r="C22" s="37" t="s">
        <v>25</v>
      </c>
      <c r="D22" s="347">
        <v>5019883494.04</v>
      </c>
      <c r="E22" s="347"/>
      <c r="F22" s="347"/>
      <c r="G22" s="347"/>
      <c r="H22" s="347">
        <v>438555822.23000002</v>
      </c>
      <c r="I22" s="347">
        <v>130603957.98999999</v>
      </c>
      <c r="J22" s="347">
        <v>155717780.25</v>
      </c>
      <c r="K22" s="347"/>
      <c r="L22" s="347">
        <v>399082733.07999998</v>
      </c>
      <c r="M22" s="347">
        <v>383829780.37599999</v>
      </c>
      <c r="N22" s="347">
        <v>652701.22</v>
      </c>
      <c r="O22" s="347">
        <v>317957.75</v>
      </c>
      <c r="P22" s="347"/>
      <c r="Q22" s="347"/>
      <c r="R22" s="347">
        <v>353166530</v>
      </c>
      <c r="S22" s="347">
        <v>6881810756.9359999</v>
      </c>
      <c r="T22" s="348">
        <f>SUM(T6:T21)</f>
        <v>5280334721.7360001</v>
      </c>
    </row>
    <row r="23" spans="2:20" s="345" customFormat="1" ht="12.75">
      <c r="D23" s="346"/>
      <c r="E23" s="346"/>
      <c r="F23" s="346"/>
      <c r="G23" s="346"/>
      <c r="H23" s="346"/>
      <c r="I23" s="346"/>
      <c r="J23" s="346"/>
      <c r="K23" s="346"/>
      <c r="L23" s="346"/>
      <c r="M23" s="346"/>
      <c r="N23" s="346"/>
      <c r="O23" s="346"/>
      <c r="P23" s="346"/>
      <c r="Q23" s="346"/>
      <c r="R23" s="346"/>
      <c r="S23" s="346"/>
      <c r="T23" s="346"/>
    </row>
  </sheetData>
  <mergeCells count="5">
    <mergeCell ref="B4:B5"/>
    <mergeCell ref="C4:C5"/>
    <mergeCell ref="D4:R4"/>
    <mergeCell ref="S4:S5"/>
    <mergeCell ref="T4:T5"/>
  </mergeCells>
  <pageMargins left="0.7" right="0.7" top="0.78740157499999996" bottom="0.78740157499999996"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6"/>
  <sheetViews>
    <sheetView workbookViewId="0">
      <selection activeCell="B67" sqref="B67"/>
    </sheetView>
  </sheetViews>
  <sheetFormatPr defaultColWidth="9.140625" defaultRowHeight="15"/>
  <cols>
    <col min="1" max="1" width="5.7109375" style="651" customWidth="1"/>
    <col min="2" max="2" width="40.7109375" style="651" customWidth="1"/>
    <col min="3" max="3" width="9.140625" style="651"/>
    <col min="4" max="5" width="50.7109375" style="651" customWidth="1"/>
    <col min="6" max="16384" width="9.140625" style="651"/>
  </cols>
  <sheetData>
    <row r="2" spans="2:5" ht="20.25">
      <c r="B2" s="238" t="s">
        <v>1062</v>
      </c>
    </row>
    <row r="3" spans="2:5" ht="15.75" thickBot="1"/>
    <row r="4" spans="2:5" ht="20.100000000000001" customHeight="1">
      <c r="B4" s="1258" t="s">
        <v>1364</v>
      </c>
      <c r="C4" s="1264" t="s">
        <v>1705</v>
      </c>
      <c r="D4" s="1264" t="s">
        <v>897</v>
      </c>
      <c r="E4" s="1265" t="s">
        <v>1552</v>
      </c>
    </row>
    <row r="5" spans="2:5" ht="30" customHeight="1">
      <c r="B5" s="1271" t="s">
        <v>1063</v>
      </c>
      <c r="C5" s="1272" t="s">
        <v>890</v>
      </c>
      <c r="D5" s="1273" t="s">
        <v>1064</v>
      </c>
      <c r="E5" s="1274" t="s">
        <v>1650</v>
      </c>
    </row>
    <row r="6" spans="2:5" ht="45" customHeight="1" thickBot="1">
      <c r="B6" s="1275" t="s">
        <v>1065</v>
      </c>
      <c r="C6" s="1276" t="s">
        <v>891</v>
      </c>
      <c r="D6" s="1277" t="s">
        <v>1066</v>
      </c>
      <c r="E6" s="1278" t="s">
        <v>1592</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2:N8"/>
  <sheetViews>
    <sheetView workbookViewId="0">
      <selection activeCell="D51" sqref="D51"/>
    </sheetView>
  </sheetViews>
  <sheetFormatPr defaultColWidth="9.140625" defaultRowHeight="15"/>
  <cols>
    <col min="1" max="1" width="5.7109375" style="651" customWidth="1"/>
    <col min="2" max="2" width="40.7109375" style="651" customWidth="1"/>
    <col min="3" max="3" width="9.140625" style="651"/>
    <col min="4" max="4" width="75.7109375" style="651" customWidth="1"/>
    <col min="5" max="5" width="50.7109375" style="651" customWidth="1"/>
    <col min="6" max="16384" width="9.140625" style="651"/>
  </cols>
  <sheetData>
    <row r="2" spans="2:14" ht="20.25">
      <c r="B2" s="238" t="s">
        <v>1437</v>
      </c>
    </row>
    <row r="3" spans="2:14" ht="15.75" thickBot="1"/>
    <row r="4" spans="2:14" ht="20.100000000000001" customHeight="1">
      <c r="B4" s="1258" t="s">
        <v>1364</v>
      </c>
      <c r="C4" s="1264" t="s">
        <v>1705</v>
      </c>
      <c r="D4" s="1264" t="s">
        <v>897</v>
      </c>
      <c r="E4" s="1265" t="s">
        <v>1552</v>
      </c>
    </row>
    <row r="5" spans="2:14" ht="15" customHeight="1">
      <c r="B5" s="1271" t="s">
        <v>1436</v>
      </c>
      <c r="C5" s="1272" t="s">
        <v>890</v>
      </c>
      <c r="D5" s="1273" t="s">
        <v>1435</v>
      </c>
      <c r="E5" s="1274" t="s">
        <v>1634</v>
      </c>
    </row>
    <row r="6" spans="2:14" ht="105" customHeight="1">
      <c r="B6" s="1279" t="s">
        <v>1434</v>
      </c>
      <c r="C6" s="1280" t="s">
        <v>891</v>
      </c>
      <c r="D6" s="1281" t="s">
        <v>1712</v>
      </c>
      <c r="E6" s="1282" t="s">
        <v>1662</v>
      </c>
      <c r="G6" s="1408"/>
      <c r="H6" s="1408"/>
      <c r="I6" s="1408"/>
      <c r="J6" s="1408"/>
      <c r="K6" s="1408"/>
      <c r="L6" s="1408"/>
      <c r="M6" s="1408"/>
      <c r="N6" s="1408"/>
    </row>
    <row r="7" spans="2:14" ht="30" customHeight="1">
      <c r="B7" s="1271" t="s">
        <v>1433</v>
      </c>
      <c r="C7" s="1272" t="s">
        <v>1579</v>
      </c>
      <c r="D7" s="1273" t="s">
        <v>1580</v>
      </c>
      <c r="E7" s="1274" t="s">
        <v>1662</v>
      </c>
      <c r="G7" s="886"/>
      <c r="K7" s="886"/>
    </row>
    <row r="8" spans="2:14" ht="15" customHeight="1" thickBot="1">
      <c r="B8" s="1283" t="s">
        <v>1581</v>
      </c>
      <c r="C8" s="1284" t="s">
        <v>893</v>
      </c>
      <c r="D8" s="1285" t="s">
        <v>1432</v>
      </c>
      <c r="E8" s="1286" t="s">
        <v>1662</v>
      </c>
      <c r="G8" s="886"/>
      <c r="K8" s="886"/>
    </row>
  </sheetData>
  <mergeCells count="1">
    <mergeCell ref="G6:N6"/>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6"/>
  <dimension ref="B1:R66"/>
  <sheetViews>
    <sheetView showGridLines="0" zoomScaleNormal="100" workbookViewId="0">
      <selection activeCell="G74" sqref="G74"/>
    </sheetView>
  </sheetViews>
  <sheetFormatPr defaultColWidth="11.5703125" defaultRowHeight="14.25"/>
  <cols>
    <col min="1" max="1" width="5.7109375" style="362" customWidth="1"/>
    <col min="2" max="2" width="15.7109375" style="362" customWidth="1"/>
    <col min="3" max="3" width="20.7109375" style="362" customWidth="1"/>
    <col min="4" max="15" width="18.28515625" style="362" customWidth="1"/>
    <col min="16" max="16" width="11.5703125" style="362"/>
    <col min="17" max="17" width="22.5703125" style="362" customWidth="1"/>
    <col min="18" max="18" width="32.7109375" style="362" customWidth="1"/>
    <col min="19" max="16384" width="11.5703125" style="362"/>
  </cols>
  <sheetData>
    <row r="1" spans="2:15" ht="15" customHeight="1">
      <c r="J1" s="367"/>
    </row>
    <row r="2" spans="2:15" ht="20.25" customHeight="1">
      <c r="B2" s="32" t="s">
        <v>1009</v>
      </c>
      <c r="D2" s="367"/>
      <c r="E2" s="367"/>
      <c r="F2" s="367"/>
      <c r="G2" s="367"/>
      <c r="H2" s="367"/>
      <c r="I2" s="367"/>
      <c r="K2" s="367"/>
      <c r="L2" s="367"/>
      <c r="M2" s="1308"/>
      <c r="N2" s="365"/>
      <c r="O2" s="367"/>
    </row>
    <row r="3" spans="2:15" ht="15" customHeight="1" thickBot="1">
      <c r="B3" s="363"/>
      <c r="D3" s="367"/>
      <c r="E3" s="367"/>
      <c r="F3" s="367"/>
      <c r="G3" s="367"/>
      <c r="H3" s="367"/>
      <c r="I3" s="367"/>
      <c r="J3" s="367"/>
      <c r="K3" s="367"/>
      <c r="L3" s="367"/>
      <c r="M3" s="1309"/>
      <c r="N3" s="367"/>
      <c r="O3" s="367"/>
    </row>
    <row r="4" spans="2:15" s="364" customFormat="1" ht="60" customHeight="1">
      <c r="B4" s="687" t="s">
        <v>214</v>
      </c>
      <c r="C4" s="685" t="s">
        <v>44</v>
      </c>
      <c r="D4" s="685" t="s">
        <v>215</v>
      </c>
      <c r="E4" s="685" t="s">
        <v>216</v>
      </c>
      <c r="F4" s="685" t="s">
        <v>217</v>
      </c>
      <c r="G4" s="685" t="s">
        <v>218</v>
      </c>
      <c r="H4" s="685" t="s">
        <v>45</v>
      </c>
      <c r="I4" s="685" t="s">
        <v>46</v>
      </c>
      <c r="J4" s="685" t="s">
        <v>47</v>
      </c>
      <c r="K4" s="685" t="s">
        <v>48</v>
      </c>
      <c r="L4" s="685" t="s">
        <v>219</v>
      </c>
      <c r="M4" s="685" t="s">
        <v>49</v>
      </c>
      <c r="N4" s="685" t="s">
        <v>220</v>
      </c>
      <c r="O4" s="686" t="s">
        <v>851</v>
      </c>
    </row>
    <row r="5" spans="2:15" s="365" customFormat="1" ht="15" customHeight="1">
      <c r="B5" s="1409" t="s">
        <v>845</v>
      </c>
      <c r="C5" s="369" t="s">
        <v>50</v>
      </c>
      <c r="D5" s="522">
        <v>11865646474.559999</v>
      </c>
      <c r="E5" s="522">
        <v>270903094.81999999</v>
      </c>
      <c r="F5" s="562">
        <v>1</v>
      </c>
      <c r="G5" s="522">
        <v>12136549569.379999</v>
      </c>
      <c r="H5" s="562">
        <v>5.9999999999999995E-4</v>
      </c>
      <c r="I5" s="522">
        <v>99493</v>
      </c>
      <c r="J5" s="562">
        <v>9.7699999999999995E-2</v>
      </c>
      <c r="K5" s="568"/>
      <c r="L5" s="522">
        <v>216283181.53</v>
      </c>
      <c r="M5" s="562">
        <v>1.78E-2</v>
      </c>
      <c r="N5" s="522">
        <v>747194.75</v>
      </c>
      <c r="O5" s="585">
        <v>-412349.21</v>
      </c>
    </row>
    <row r="6" spans="2:15" s="365" customFormat="1" ht="15" customHeight="1">
      <c r="B6" s="1409"/>
      <c r="C6" s="370" t="s">
        <v>221</v>
      </c>
      <c r="D6" s="523">
        <v>8984187005.6499996</v>
      </c>
      <c r="E6" s="523">
        <v>208192627.28</v>
      </c>
      <c r="F6" s="586">
        <v>1</v>
      </c>
      <c r="G6" s="523">
        <v>9192379632.9300003</v>
      </c>
      <c r="H6" s="586">
        <v>5.0000000000000001E-4</v>
      </c>
      <c r="I6" s="523">
        <v>79037</v>
      </c>
      <c r="J6" s="586">
        <v>9.6500000000000002E-2</v>
      </c>
      <c r="K6" s="531"/>
      <c r="L6" s="523">
        <v>130490311.03</v>
      </c>
      <c r="M6" s="562">
        <v>1.4200000000000001E-2</v>
      </c>
      <c r="N6" s="523">
        <v>418535.46</v>
      </c>
      <c r="O6" s="542">
        <v>-191961.17</v>
      </c>
    </row>
    <row r="7" spans="2:15" s="365" customFormat="1" ht="15" customHeight="1">
      <c r="B7" s="1409"/>
      <c r="C7" s="370" t="s">
        <v>222</v>
      </c>
      <c r="D7" s="523">
        <v>2881459468.9099998</v>
      </c>
      <c r="E7" s="523">
        <v>62710467.539999999</v>
      </c>
      <c r="F7" s="586">
        <v>1</v>
      </c>
      <c r="G7" s="523">
        <v>2944169936.4499998</v>
      </c>
      <c r="H7" s="586">
        <v>1.1000000000000001E-3</v>
      </c>
      <c r="I7" s="523">
        <v>20456</v>
      </c>
      <c r="J7" s="586">
        <v>0.10150000000000001</v>
      </c>
      <c r="K7" s="531"/>
      <c r="L7" s="523">
        <v>85792870.5</v>
      </c>
      <c r="M7" s="562">
        <v>2.9100000000000001E-2</v>
      </c>
      <c r="N7" s="523">
        <v>328659.28999999998</v>
      </c>
      <c r="O7" s="542">
        <v>-220388.04</v>
      </c>
    </row>
    <row r="8" spans="2:15" s="365" customFormat="1" ht="15" customHeight="1">
      <c r="B8" s="1409"/>
      <c r="C8" s="290" t="s">
        <v>51</v>
      </c>
      <c r="D8" s="523">
        <v>11309149653.49</v>
      </c>
      <c r="E8" s="523">
        <v>331848031.37</v>
      </c>
      <c r="F8" s="586">
        <v>1</v>
      </c>
      <c r="G8" s="523">
        <v>11640997684.860001</v>
      </c>
      <c r="H8" s="586">
        <v>1.6000000000000001E-3</v>
      </c>
      <c r="I8" s="523">
        <v>60648</v>
      </c>
      <c r="J8" s="586">
        <v>0.1139</v>
      </c>
      <c r="K8" s="531"/>
      <c r="L8" s="523">
        <v>478157445.77999997</v>
      </c>
      <c r="M8" s="562">
        <v>4.1099999999999998E-2</v>
      </c>
      <c r="N8" s="523">
        <v>2079546.22</v>
      </c>
      <c r="O8" s="542">
        <v>-1351762.9</v>
      </c>
    </row>
    <row r="9" spans="2:15" s="365" customFormat="1" ht="15" customHeight="1">
      <c r="B9" s="1409"/>
      <c r="C9" s="290" t="s">
        <v>52</v>
      </c>
      <c r="D9" s="523">
        <v>5388090931.7799997</v>
      </c>
      <c r="E9" s="523">
        <v>58287722.82</v>
      </c>
      <c r="F9" s="586">
        <v>1</v>
      </c>
      <c r="G9" s="523">
        <v>5446378654.6000004</v>
      </c>
      <c r="H9" s="586">
        <v>3.0000000000000001E-3</v>
      </c>
      <c r="I9" s="523">
        <v>32712</v>
      </c>
      <c r="J9" s="586">
        <v>9.5000000000000001E-2</v>
      </c>
      <c r="K9" s="531"/>
      <c r="L9" s="523">
        <v>300932223.76999998</v>
      </c>
      <c r="M9" s="562">
        <v>5.5300000000000002E-2</v>
      </c>
      <c r="N9" s="523">
        <v>1540800.81</v>
      </c>
      <c r="O9" s="542">
        <v>-1201268.19</v>
      </c>
    </row>
    <row r="10" spans="2:15" s="365" customFormat="1" ht="15" customHeight="1">
      <c r="B10" s="1409"/>
      <c r="C10" s="290" t="s">
        <v>53</v>
      </c>
      <c r="D10" s="523">
        <v>4669979065.0100002</v>
      </c>
      <c r="E10" s="523">
        <v>1683590324.5899999</v>
      </c>
      <c r="F10" s="586">
        <v>1</v>
      </c>
      <c r="G10" s="523">
        <v>6353569389.6000004</v>
      </c>
      <c r="H10" s="586">
        <v>6.1000000000000004E-3</v>
      </c>
      <c r="I10" s="523">
        <v>31621</v>
      </c>
      <c r="J10" s="586">
        <v>0.128</v>
      </c>
      <c r="K10" s="531"/>
      <c r="L10" s="523">
        <v>811524260.45000005</v>
      </c>
      <c r="M10" s="562">
        <v>0.12770000000000001</v>
      </c>
      <c r="N10" s="523">
        <v>5239284.24</v>
      </c>
      <c r="O10" s="542">
        <v>-2309315.4500000002</v>
      </c>
    </row>
    <row r="11" spans="2:15" s="365" customFormat="1" ht="15" customHeight="1">
      <c r="B11" s="1409"/>
      <c r="C11" s="290" t="s">
        <v>54</v>
      </c>
      <c r="D11" s="523">
        <v>949721623.94000006</v>
      </c>
      <c r="E11" s="523">
        <v>716172036.12</v>
      </c>
      <c r="F11" s="586">
        <v>1</v>
      </c>
      <c r="G11" s="523">
        <v>1665893660.0599999</v>
      </c>
      <c r="H11" s="586">
        <v>9.7999999999999997E-3</v>
      </c>
      <c r="I11" s="523">
        <v>10293</v>
      </c>
      <c r="J11" s="586">
        <v>0.1111</v>
      </c>
      <c r="K11" s="531"/>
      <c r="L11" s="523">
        <v>254884438.21000001</v>
      </c>
      <c r="M11" s="562">
        <v>0.153</v>
      </c>
      <c r="N11" s="523">
        <v>1802616.64</v>
      </c>
      <c r="O11" s="542">
        <v>-1396407.4</v>
      </c>
    </row>
    <row r="12" spans="2:15" s="365" customFormat="1" ht="15" customHeight="1">
      <c r="B12" s="1409"/>
      <c r="C12" s="370" t="s">
        <v>223</v>
      </c>
      <c r="D12" s="523">
        <v>949721623.94000006</v>
      </c>
      <c r="E12" s="523">
        <v>716172036.12</v>
      </c>
      <c r="F12" s="586">
        <v>1</v>
      </c>
      <c r="G12" s="523">
        <v>1665893660.0599999</v>
      </c>
      <c r="H12" s="586">
        <v>9.7999999999999997E-3</v>
      </c>
      <c r="I12" s="523">
        <v>10293</v>
      </c>
      <c r="J12" s="586">
        <v>0.1111</v>
      </c>
      <c r="K12" s="531"/>
      <c r="L12" s="523">
        <v>254884438.21000001</v>
      </c>
      <c r="M12" s="562">
        <v>0.153</v>
      </c>
      <c r="N12" s="523">
        <v>1802616.64</v>
      </c>
      <c r="O12" s="542">
        <v>-1396407.4</v>
      </c>
    </row>
    <row r="13" spans="2:15" s="365" customFormat="1" ht="15" customHeight="1">
      <c r="B13" s="1409"/>
      <c r="C13" s="370" t="s">
        <v>224</v>
      </c>
      <c r="D13" s="531"/>
      <c r="E13" s="531"/>
      <c r="F13" s="587"/>
      <c r="G13" s="531"/>
      <c r="H13" s="587"/>
      <c r="I13" s="531"/>
      <c r="J13" s="587"/>
      <c r="K13" s="531"/>
      <c r="L13" s="531"/>
      <c r="M13" s="531"/>
      <c r="N13" s="531"/>
      <c r="O13" s="588"/>
    </row>
    <row r="14" spans="2:15" s="365" customFormat="1" ht="15" customHeight="1">
      <c r="B14" s="1409"/>
      <c r="C14" s="290" t="s">
        <v>55</v>
      </c>
      <c r="D14" s="570">
        <v>314596895.97000003</v>
      </c>
      <c r="E14" s="570">
        <v>2493592.8199999998</v>
      </c>
      <c r="F14" s="1088">
        <v>1</v>
      </c>
      <c r="G14" s="570">
        <v>317090488.79000002</v>
      </c>
      <c r="H14" s="1088">
        <v>5.1999999999999998E-2</v>
      </c>
      <c r="I14" s="570">
        <v>2446</v>
      </c>
      <c r="J14" s="1088">
        <v>9.3399999999999997E-2</v>
      </c>
      <c r="K14" s="531"/>
      <c r="L14" s="570">
        <v>106658215.06999999</v>
      </c>
      <c r="M14" s="1087">
        <v>0.33639999999999998</v>
      </c>
      <c r="N14" s="523">
        <v>1513212.3</v>
      </c>
      <c r="O14" s="1018">
        <v>-1769279.5</v>
      </c>
    </row>
    <row r="15" spans="2:15" s="365" customFormat="1" ht="15" customHeight="1">
      <c r="B15" s="1409"/>
      <c r="C15" s="370" t="s">
        <v>225</v>
      </c>
      <c r="D15" s="570">
        <v>167109502.53999999</v>
      </c>
      <c r="E15" s="570">
        <v>2104385.88</v>
      </c>
      <c r="F15" s="1088">
        <v>1</v>
      </c>
      <c r="G15" s="570">
        <v>169213888.41999999</v>
      </c>
      <c r="H15" s="1088">
        <v>3.5999999999999997E-2</v>
      </c>
      <c r="I15" s="570">
        <v>1350</v>
      </c>
      <c r="J15" s="1088">
        <v>0.1002</v>
      </c>
      <c r="K15" s="531"/>
      <c r="L15" s="570">
        <v>52580675.229999997</v>
      </c>
      <c r="M15" s="1087">
        <v>0.31069999999999998</v>
      </c>
      <c r="N15" s="523">
        <v>610406.57999999996</v>
      </c>
      <c r="O15" s="1018">
        <v>-951418.07</v>
      </c>
    </row>
    <row r="16" spans="2:15" s="365" customFormat="1" ht="15" customHeight="1">
      <c r="B16" s="1409"/>
      <c r="C16" s="370" t="s">
        <v>226</v>
      </c>
      <c r="D16" s="570">
        <v>147487393.43000001</v>
      </c>
      <c r="E16" s="570">
        <v>389206.94</v>
      </c>
      <c r="F16" s="1088">
        <v>1</v>
      </c>
      <c r="G16" s="570">
        <v>147876600.37</v>
      </c>
      <c r="H16" s="1088">
        <v>7.0199999999999999E-2</v>
      </c>
      <c r="I16" s="570">
        <v>1096</v>
      </c>
      <c r="J16" s="1088">
        <v>8.5699999999999998E-2</v>
      </c>
      <c r="K16" s="531"/>
      <c r="L16" s="570">
        <v>54077539.840000004</v>
      </c>
      <c r="M16" s="1087">
        <v>0.36570000000000003</v>
      </c>
      <c r="N16" s="523">
        <v>902805.72</v>
      </c>
      <c r="O16" s="1018">
        <v>-817861.43</v>
      </c>
    </row>
    <row r="17" spans="2:18" s="365" customFormat="1" ht="15" customHeight="1">
      <c r="B17" s="1409"/>
      <c r="C17" s="290" t="s">
        <v>56</v>
      </c>
      <c r="D17" s="570">
        <v>135059949.66</v>
      </c>
      <c r="E17" s="570">
        <v>61378884.219999999</v>
      </c>
      <c r="F17" s="1088">
        <v>1</v>
      </c>
      <c r="G17" s="570">
        <v>196438833.88</v>
      </c>
      <c r="H17" s="1088">
        <v>0.2046</v>
      </c>
      <c r="I17" s="570">
        <v>1210</v>
      </c>
      <c r="J17" s="1088">
        <v>0.12379999999999999</v>
      </c>
      <c r="K17" s="531"/>
      <c r="L17" s="570">
        <v>146598835.58000001</v>
      </c>
      <c r="M17" s="1087">
        <v>0.74629999999999996</v>
      </c>
      <c r="N17" s="523">
        <v>5346804.91</v>
      </c>
      <c r="O17" s="1018">
        <v>-869146.55</v>
      </c>
    </row>
    <row r="18" spans="2:18" s="365" customFormat="1" ht="15" customHeight="1">
      <c r="B18" s="1409"/>
      <c r="C18" s="370" t="s">
        <v>227</v>
      </c>
      <c r="D18" s="570">
        <v>82394759.980000004</v>
      </c>
      <c r="E18" s="570">
        <v>52646294.950000003</v>
      </c>
      <c r="F18" s="1088">
        <v>1</v>
      </c>
      <c r="G18" s="570">
        <v>135041054.93000001</v>
      </c>
      <c r="H18" s="1088">
        <v>0.1575</v>
      </c>
      <c r="I18" s="570">
        <v>881</v>
      </c>
      <c r="J18" s="1088">
        <v>0.1149</v>
      </c>
      <c r="K18" s="531"/>
      <c r="L18" s="570">
        <v>92583289.969999999</v>
      </c>
      <c r="M18" s="1087">
        <v>0.68559999999999999</v>
      </c>
      <c r="N18" s="523">
        <v>2442835.4700000002</v>
      </c>
      <c r="O18" s="1018">
        <v>-724737.61</v>
      </c>
    </row>
    <row r="19" spans="2:18" s="365" customFormat="1" ht="15" customHeight="1">
      <c r="B19" s="1409"/>
      <c r="C19" s="370" t="s">
        <v>228</v>
      </c>
      <c r="D19" s="570">
        <v>17122709.780000001</v>
      </c>
      <c r="E19" s="570">
        <v>0</v>
      </c>
      <c r="F19" s="587"/>
      <c r="G19" s="570">
        <v>17122709.780000001</v>
      </c>
      <c r="H19" s="1088">
        <v>0.21460000000000001</v>
      </c>
      <c r="I19" s="570">
        <v>92</v>
      </c>
      <c r="J19" s="1088">
        <v>9.5600000000000004E-2</v>
      </c>
      <c r="K19" s="531"/>
      <c r="L19" s="570">
        <v>9982491.1899999995</v>
      </c>
      <c r="M19" s="1087">
        <v>0.58299999999999996</v>
      </c>
      <c r="N19" s="523">
        <v>351298.31</v>
      </c>
      <c r="O19" s="1018">
        <v>-73427.06</v>
      </c>
      <c r="Q19" s="1098"/>
      <c r="R19" s="1098"/>
    </row>
    <row r="20" spans="2:18" s="365" customFormat="1" ht="15" customHeight="1">
      <c r="B20" s="1409"/>
      <c r="C20" s="370" t="s">
        <v>846</v>
      </c>
      <c r="D20" s="570">
        <v>35542479.899999999</v>
      </c>
      <c r="E20" s="570">
        <v>8732589.2699999996</v>
      </c>
      <c r="F20" s="1088">
        <v>1</v>
      </c>
      <c r="G20" s="570">
        <v>44275069.170000002</v>
      </c>
      <c r="H20" s="1088">
        <v>0.34449999999999997</v>
      </c>
      <c r="I20" s="570">
        <v>237</v>
      </c>
      <c r="J20" s="1088">
        <v>0.16189999999999999</v>
      </c>
      <c r="K20" s="531"/>
      <c r="L20" s="570">
        <v>44033054.420000002</v>
      </c>
      <c r="M20" s="1087">
        <v>0.99450000000000005</v>
      </c>
      <c r="N20" s="523">
        <v>2552671.13</v>
      </c>
      <c r="O20" s="1018">
        <v>-70981.88</v>
      </c>
    </row>
    <row r="21" spans="2:18" s="365" customFormat="1" ht="15" customHeight="1">
      <c r="B21" s="1409"/>
      <c r="C21" s="290" t="s">
        <v>57</v>
      </c>
      <c r="D21" s="570">
        <v>158636583.65000001</v>
      </c>
      <c r="E21" s="570">
        <v>189617.05</v>
      </c>
      <c r="F21" s="1088">
        <v>1</v>
      </c>
      <c r="G21" s="570">
        <v>158826200.69999999</v>
      </c>
      <c r="H21" s="1088">
        <v>1</v>
      </c>
      <c r="I21" s="570">
        <v>1277</v>
      </c>
      <c r="J21" s="1088">
        <v>0.1241</v>
      </c>
      <c r="K21" s="531"/>
      <c r="L21" s="570">
        <v>138290842.16999999</v>
      </c>
      <c r="M21" s="1087">
        <v>0.87070000000000003</v>
      </c>
      <c r="N21" s="523">
        <v>23504787.059999999</v>
      </c>
      <c r="O21" s="1018">
        <v>17669958.699999999</v>
      </c>
      <c r="Q21" s="1098"/>
      <c r="R21" s="1098"/>
    </row>
    <row r="22" spans="2:18" s="365" customFormat="1" ht="15" customHeight="1">
      <c r="B22" s="1411" t="s">
        <v>849</v>
      </c>
      <c r="C22" s="1412"/>
      <c r="D22" s="1321">
        <v>34790881178.059998</v>
      </c>
      <c r="E22" s="1321">
        <v>3124863303.8099999</v>
      </c>
      <c r="F22" s="1322">
        <v>1</v>
      </c>
      <c r="G22" s="1321">
        <v>37915744481.870003</v>
      </c>
      <c r="H22" s="1322">
        <v>8.2000000000000007E-3</v>
      </c>
      <c r="I22" s="1321">
        <v>239700</v>
      </c>
      <c r="J22" s="1322">
        <v>0.1082</v>
      </c>
      <c r="K22" s="1323"/>
      <c r="L22" s="1321">
        <v>2453329442.5599999</v>
      </c>
      <c r="M22" s="1322">
        <v>6.4699999999999994E-2</v>
      </c>
      <c r="N22" s="1324">
        <v>41774246.93</v>
      </c>
      <c r="O22" s="1325">
        <v>26979487.899999999</v>
      </c>
    </row>
    <row r="23" spans="2:18" s="365" customFormat="1" ht="15" customHeight="1" thickBot="1">
      <c r="B23" s="72" t="s">
        <v>1601</v>
      </c>
      <c r="C23" s="368"/>
      <c r="D23" s="526">
        <f>D22</f>
        <v>34790881178.059998</v>
      </c>
      <c r="E23" s="526">
        <f t="shared" ref="E23:G23" si="0">E22</f>
        <v>3124863303.8099999</v>
      </c>
      <c r="F23" s="560">
        <f t="shared" si="0"/>
        <v>1</v>
      </c>
      <c r="G23" s="526">
        <f t="shared" si="0"/>
        <v>37915744481.870003</v>
      </c>
      <c r="H23" s="1084"/>
      <c r="I23" s="526">
        <v>239700</v>
      </c>
      <c r="J23" s="1084"/>
      <c r="K23" s="1086"/>
      <c r="L23" s="526">
        <f>L22</f>
        <v>2453329442.5599999</v>
      </c>
      <c r="M23" s="560">
        <f t="shared" ref="M23" si="1">L23/G23</f>
        <v>6.4704767797269469E-2</v>
      </c>
      <c r="N23" s="526">
        <f>N22</f>
        <v>41774246.93</v>
      </c>
      <c r="O23" s="675">
        <f>O22</f>
        <v>26979487.899999999</v>
      </c>
      <c r="Q23" s="1098"/>
      <c r="R23" s="1098"/>
    </row>
    <row r="24" spans="2:18" s="365" customFormat="1" ht="15" customHeight="1" thickBot="1"/>
    <row r="25" spans="2:18" s="364" customFormat="1" ht="60" customHeight="1">
      <c r="B25" s="687" t="s">
        <v>230</v>
      </c>
      <c r="C25" s="685" t="s">
        <v>44</v>
      </c>
      <c r="D25" s="685" t="s">
        <v>215</v>
      </c>
      <c r="E25" s="685" t="s">
        <v>231</v>
      </c>
      <c r="F25" s="685" t="s">
        <v>217</v>
      </c>
      <c r="G25" s="685" t="s">
        <v>218</v>
      </c>
      <c r="H25" s="685" t="s">
        <v>232</v>
      </c>
      <c r="I25" s="685" t="s">
        <v>46</v>
      </c>
      <c r="J25" s="685" t="s">
        <v>47</v>
      </c>
      <c r="K25" s="685" t="s">
        <v>48</v>
      </c>
      <c r="L25" s="685" t="s">
        <v>219</v>
      </c>
      <c r="M25" s="685" t="s">
        <v>49</v>
      </c>
      <c r="N25" s="685" t="s">
        <v>220</v>
      </c>
      <c r="O25" s="686" t="s">
        <v>851</v>
      </c>
    </row>
    <row r="26" spans="2:18" s="365" customFormat="1" ht="15" customHeight="1">
      <c r="B26" s="1409" t="s">
        <v>38</v>
      </c>
      <c r="C26" s="369" t="s">
        <v>50</v>
      </c>
      <c r="D26" s="522">
        <v>1547178483.23</v>
      </c>
      <c r="E26" s="522">
        <v>266000000</v>
      </c>
      <c r="F26" s="562">
        <v>1</v>
      </c>
      <c r="G26" s="522">
        <v>1813178483.23</v>
      </c>
      <c r="H26" s="562">
        <v>8.0000000000000004E-4</v>
      </c>
      <c r="I26" s="522">
        <v>42</v>
      </c>
      <c r="J26" s="562">
        <v>0.45</v>
      </c>
      <c r="K26" s="522">
        <v>3</v>
      </c>
      <c r="L26" s="522">
        <v>498095269.33999997</v>
      </c>
      <c r="M26" s="562">
        <v>0.2747</v>
      </c>
      <c r="N26" s="522">
        <v>653853.80000000005</v>
      </c>
      <c r="O26" s="585">
        <v>-264596.51</v>
      </c>
    </row>
    <row r="27" spans="2:18" s="365" customFormat="1" ht="15" customHeight="1">
      <c r="B27" s="1409"/>
      <c r="C27" s="370" t="s">
        <v>221</v>
      </c>
      <c r="D27" s="523">
        <v>988875361.55999994</v>
      </c>
      <c r="E27" s="523">
        <v>266000000</v>
      </c>
      <c r="F27" s="586">
        <v>1</v>
      </c>
      <c r="G27" s="523">
        <v>1254875361.5599999</v>
      </c>
      <c r="H27" s="586">
        <v>6.9999999999999999E-4</v>
      </c>
      <c r="I27" s="523">
        <v>20</v>
      </c>
      <c r="J27" s="586">
        <v>0.45</v>
      </c>
      <c r="K27" s="523">
        <v>3</v>
      </c>
      <c r="L27" s="523">
        <v>310554946.07999998</v>
      </c>
      <c r="M27" s="562">
        <v>0.2475</v>
      </c>
      <c r="N27" s="523">
        <v>376991.28</v>
      </c>
      <c r="O27" s="542">
        <v>-107263.49</v>
      </c>
    </row>
    <row r="28" spans="2:18" s="365" customFormat="1" ht="15" customHeight="1">
      <c r="B28" s="1409"/>
      <c r="C28" s="370" t="s">
        <v>222</v>
      </c>
      <c r="D28" s="523">
        <v>558303121.66999996</v>
      </c>
      <c r="E28" s="523">
        <v>0</v>
      </c>
      <c r="F28" s="587"/>
      <c r="G28" s="523">
        <v>558303121.66999996</v>
      </c>
      <c r="H28" s="586">
        <v>1.1000000000000001E-3</v>
      </c>
      <c r="I28" s="523">
        <v>22</v>
      </c>
      <c r="J28" s="586">
        <v>0.45</v>
      </c>
      <c r="K28" s="523">
        <v>3</v>
      </c>
      <c r="L28" s="523">
        <v>187540323.25999999</v>
      </c>
      <c r="M28" s="562">
        <v>0.33589999999999998</v>
      </c>
      <c r="N28" s="523">
        <v>276862.52</v>
      </c>
      <c r="O28" s="542">
        <v>-157333.01999999999</v>
      </c>
    </row>
    <row r="29" spans="2:18" s="365" customFormat="1" ht="15" customHeight="1">
      <c r="B29" s="1409"/>
      <c r="C29" s="290" t="s">
        <v>51</v>
      </c>
      <c r="D29" s="523">
        <v>2139724972.25</v>
      </c>
      <c r="E29" s="523">
        <v>50000000</v>
      </c>
      <c r="F29" s="586">
        <v>0.75</v>
      </c>
      <c r="G29" s="523">
        <v>2177224972.25</v>
      </c>
      <c r="H29" s="586">
        <v>1.8E-3</v>
      </c>
      <c r="I29" s="523">
        <v>76</v>
      </c>
      <c r="J29" s="586">
        <v>0.45240000000000002</v>
      </c>
      <c r="K29" s="523">
        <v>3</v>
      </c>
      <c r="L29" s="523">
        <v>974261626.94000006</v>
      </c>
      <c r="M29" s="562">
        <v>0.44750000000000001</v>
      </c>
      <c r="N29" s="523">
        <v>1797437.25</v>
      </c>
      <c r="O29" s="542">
        <v>-1189326.5</v>
      </c>
    </row>
    <row r="30" spans="2:18" s="365" customFormat="1" ht="15" customHeight="1">
      <c r="B30" s="1409"/>
      <c r="C30" s="290" t="s">
        <v>52</v>
      </c>
      <c r="D30" s="523">
        <v>374313368.19999999</v>
      </c>
      <c r="E30" s="523">
        <v>26999819.170000002</v>
      </c>
      <c r="F30" s="586">
        <v>0.81</v>
      </c>
      <c r="G30" s="523">
        <v>396313187.37</v>
      </c>
      <c r="H30" s="586">
        <v>2.8999999999999998E-3</v>
      </c>
      <c r="I30" s="523">
        <v>13</v>
      </c>
      <c r="J30" s="586">
        <v>0.45</v>
      </c>
      <c r="K30" s="523">
        <v>3</v>
      </c>
      <c r="L30" s="523">
        <v>227974594.36000001</v>
      </c>
      <c r="M30" s="562">
        <v>0.57520000000000004</v>
      </c>
      <c r="N30" s="523">
        <v>522932.52</v>
      </c>
      <c r="O30" s="542">
        <v>-309152.51</v>
      </c>
    </row>
    <row r="31" spans="2:18" s="365" customFormat="1" ht="15" customHeight="1">
      <c r="B31" s="1409"/>
      <c r="C31" s="290" t="s">
        <v>53</v>
      </c>
      <c r="D31" s="583"/>
      <c r="E31" s="583"/>
      <c r="F31" s="583"/>
      <c r="G31" s="583"/>
      <c r="H31" s="583"/>
      <c r="I31" s="583"/>
      <c r="J31" s="583"/>
      <c r="K31" s="583"/>
      <c r="L31" s="583"/>
      <c r="M31" s="583"/>
      <c r="N31" s="583"/>
      <c r="O31" s="584"/>
    </row>
    <row r="32" spans="2:18" s="365" customFormat="1" ht="15" customHeight="1">
      <c r="B32" s="1409"/>
      <c r="C32" s="290" t="s">
        <v>54</v>
      </c>
      <c r="D32" s="523">
        <v>25501972.600000001</v>
      </c>
      <c r="E32" s="523">
        <v>0</v>
      </c>
      <c r="F32" s="587"/>
      <c r="G32" s="523">
        <v>25501972.600000001</v>
      </c>
      <c r="H32" s="586">
        <v>1.21E-2</v>
      </c>
      <c r="I32" s="523">
        <v>1</v>
      </c>
      <c r="J32" s="586">
        <v>0.45</v>
      </c>
      <c r="K32" s="523">
        <v>3</v>
      </c>
      <c r="L32" s="523">
        <v>26895860.100000001</v>
      </c>
      <c r="M32" s="562">
        <v>1.0547</v>
      </c>
      <c r="N32" s="523">
        <v>138479.54</v>
      </c>
      <c r="O32" s="542">
        <v>-176980.59</v>
      </c>
    </row>
    <row r="33" spans="2:15" s="365" customFormat="1" ht="15" customHeight="1">
      <c r="B33" s="1409"/>
      <c r="C33" s="370" t="s">
        <v>223</v>
      </c>
      <c r="D33" s="523">
        <v>25501972.600000001</v>
      </c>
      <c r="E33" s="523">
        <v>0</v>
      </c>
      <c r="F33" s="587"/>
      <c r="G33" s="523">
        <v>25501972.600000001</v>
      </c>
      <c r="H33" s="586">
        <v>1.21E-2</v>
      </c>
      <c r="I33" s="523">
        <v>1</v>
      </c>
      <c r="J33" s="586">
        <v>0.45</v>
      </c>
      <c r="K33" s="523">
        <v>3</v>
      </c>
      <c r="L33" s="523">
        <v>26895860.100000001</v>
      </c>
      <c r="M33" s="562">
        <v>1.0547</v>
      </c>
      <c r="N33" s="523">
        <v>138479.54</v>
      </c>
      <c r="O33" s="542">
        <v>-176980.59</v>
      </c>
    </row>
    <row r="34" spans="2:15" s="365" customFormat="1" ht="15" customHeight="1">
      <c r="B34" s="1409"/>
      <c r="C34" s="370" t="s">
        <v>224</v>
      </c>
      <c r="D34" s="583"/>
      <c r="E34" s="583"/>
      <c r="F34" s="583"/>
      <c r="G34" s="583"/>
      <c r="H34" s="583"/>
      <c r="I34" s="583"/>
      <c r="J34" s="583"/>
      <c r="K34" s="583"/>
      <c r="L34" s="583"/>
      <c r="M34" s="583"/>
      <c r="N34" s="583"/>
      <c r="O34" s="584"/>
    </row>
    <row r="35" spans="2:15" s="365" customFormat="1" ht="15" customHeight="1">
      <c r="B35" s="1409"/>
      <c r="C35" s="290" t="s">
        <v>55</v>
      </c>
      <c r="D35" s="583"/>
      <c r="E35" s="583"/>
      <c r="F35" s="583"/>
      <c r="G35" s="583"/>
      <c r="H35" s="583"/>
      <c r="I35" s="583"/>
      <c r="J35" s="583"/>
      <c r="K35" s="583"/>
      <c r="L35" s="583"/>
      <c r="M35" s="583"/>
      <c r="N35" s="583"/>
      <c r="O35" s="584"/>
    </row>
    <row r="36" spans="2:15" s="365" customFormat="1" ht="15" customHeight="1">
      <c r="B36" s="1409"/>
      <c r="C36" s="370" t="s">
        <v>225</v>
      </c>
      <c r="D36" s="583"/>
      <c r="E36" s="583"/>
      <c r="F36" s="583"/>
      <c r="G36" s="583"/>
      <c r="H36" s="583"/>
      <c r="I36" s="583"/>
      <c r="J36" s="583"/>
      <c r="K36" s="583"/>
      <c r="L36" s="583"/>
      <c r="M36" s="583"/>
      <c r="N36" s="583"/>
      <c r="O36" s="584"/>
    </row>
    <row r="37" spans="2:15" s="365" customFormat="1" ht="15" customHeight="1">
      <c r="B37" s="1409"/>
      <c r="C37" s="370" t="s">
        <v>226</v>
      </c>
      <c r="D37" s="583"/>
      <c r="E37" s="583"/>
      <c r="F37" s="583"/>
      <c r="G37" s="583"/>
      <c r="H37" s="583"/>
      <c r="I37" s="583"/>
      <c r="J37" s="583"/>
      <c r="K37" s="583"/>
      <c r="L37" s="583"/>
      <c r="M37" s="583"/>
      <c r="N37" s="583"/>
      <c r="O37" s="584"/>
    </row>
    <row r="38" spans="2:15" s="365" customFormat="1" ht="15" customHeight="1">
      <c r="B38" s="1409"/>
      <c r="C38" s="290" t="s">
        <v>56</v>
      </c>
      <c r="D38" s="583"/>
      <c r="E38" s="583"/>
      <c r="F38" s="583"/>
      <c r="G38" s="583"/>
      <c r="H38" s="583"/>
      <c r="I38" s="583"/>
      <c r="J38" s="583"/>
      <c r="K38" s="583"/>
      <c r="L38" s="583"/>
      <c r="M38" s="583"/>
      <c r="N38" s="583"/>
      <c r="O38" s="584"/>
    </row>
    <row r="39" spans="2:15" s="365" customFormat="1" ht="15" customHeight="1">
      <c r="B39" s="1409"/>
      <c r="C39" s="370" t="s">
        <v>227</v>
      </c>
      <c r="D39" s="583"/>
      <c r="E39" s="583"/>
      <c r="F39" s="583"/>
      <c r="G39" s="583"/>
      <c r="H39" s="583"/>
      <c r="I39" s="583"/>
      <c r="J39" s="583"/>
      <c r="K39" s="583"/>
      <c r="L39" s="583"/>
      <c r="M39" s="583"/>
      <c r="N39" s="583"/>
      <c r="O39" s="584"/>
    </row>
    <row r="40" spans="2:15" s="365" customFormat="1" ht="15" customHeight="1">
      <c r="B40" s="1409"/>
      <c r="C40" s="370" t="s">
        <v>228</v>
      </c>
      <c r="D40" s="583"/>
      <c r="E40" s="583"/>
      <c r="F40" s="583"/>
      <c r="G40" s="583"/>
      <c r="H40" s="583"/>
      <c r="I40" s="583"/>
      <c r="J40" s="583"/>
      <c r="K40" s="583"/>
      <c r="L40" s="583"/>
      <c r="M40" s="583"/>
      <c r="N40" s="583"/>
      <c r="O40" s="584"/>
    </row>
    <row r="41" spans="2:15" s="365" customFormat="1" ht="15" customHeight="1">
      <c r="B41" s="1409"/>
      <c r="C41" s="370" t="s">
        <v>846</v>
      </c>
      <c r="D41" s="583"/>
      <c r="E41" s="583"/>
      <c r="F41" s="583"/>
      <c r="G41" s="583"/>
      <c r="H41" s="583"/>
      <c r="I41" s="583"/>
      <c r="J41" s="583"/>
      <c r="K41" s="583"/>
      <c r="L41" s="583"/>
      <c r="M41" s="583"/>
      <c r="N41" s="583"/>
      <c r="O41" s="584"/>
    </row>
    <row r="42" spans="2:15" s="365" customFormat="1" ht="15" customHeight="1">
      <c r="B42" s="1409"/>
      <c r="C42" s="290" t="s">
        <v>57</v>
      </c>
      <c r="D42" s="583"/>
      <c r="E42" s="583"/>
      <c r="F42" s="583"/>
      <c r="G42" s="583"/>
      <c r="H42" s="583"/>
      <c r="I42" s="583"/>
      <c r="J42" s="583"/>
      <c r="K42" s="583"/>
      <c r="L42" s="583"/>
      <c r="M42" s="583"/>
      <c r="N42" s="583"/>
      <c r="O42" s="584"/>
    </row>
    <row r="43" spans="2:15" s="365" customFormat="1" ht="15" customHeight="1">
      <c r="B43" s="1409" t="s">
        <v>847</v>
      </c>
      <c r="C43" s="1410"/>
      <c r="D43" s="931">
        <v>4086718796.2800002</v>
      </c>
      <c r="E43" s="931">
        <v>342999819.17000002</v>
      </c>
      <c r="F43" s="932">
        <v>0.9486</v>
      </c>
      <c r="G43" s="931">
        <v>4412218615.4499998</v>
      </c>
      <c r="H43" s="932">
        <v>1.56E-3</v>
      </c>
      <c r="I43" s="931">
        <v>132</v>
      </c>
      <c r="J43" s="932">
        <v>0.45119999999999999</v>
      </c>
      <c r="K43" s="931">
        <v>3</v>
      </c>
      <c r="L43" s="931">
        <v>1727227350.74</v>
      </c>
      <c r="M43" s="1085">
        <v>0.39150000000000001</v>
      </c>
      <c r="N43" s="931">
        <v>3112703.11</v>
      </c>
      <c r="O43" s="933">
        <v>-1940056.11</v>
      </c>
    </row>
    <row r="44" spans="2:15" s="365" customFormat="1" ht="15" customHeight="1">
      <c r="B44" s="1409" t="s">
        <v>37</v>
      </c>
      <c r="C44" s="369" t="s">
        <v>50</v>
      </c>
      <c r="D44" s="523">
        <v>1757571802.21</v>
      </c>
      <c r="E44" s="523">
        <v>72466000</v>
      </c>
      <c r="F44" s="586">
        <v>1</v>
      </c>
      <c r="G44" s="523">
        <v>1830037802.21</v>
      </c>
      <c r="H44" s="586">
        <v>6.9999999999999999E-4</v>
      </c>
      <c r="I44" s="523">
        <v>36</v>
      </c>
      <c r="J44" s="586">
        <v>0.28910000000000002</v>
      </c>
      <c r="K44" s="523">
        <v>3</v>
      </c>
      <c r="L44" s="523">
        <v>389800508.58999997</v>
      </c>
      <c r="M44" s="562">
        <v>0.21299999999999999</v>
      </c>
      <c r="N44" s="523">
        <v>367704.5</v>
      </c>
      <c r="O44" s="542">
        <v>-136697.41</v>
      </c>
    </row>
    <row r="45" spans="2:15" s="365" customFormat="1" ht="15" customHeight="1">
      <c r="B45" s="1409"/>
      <c r="C45" s="370" t="s">
        <v>221</v>
      </c>
      <c r="D45" s="523">
        <v>1437368433.8299999</v>
      </c>
      <c r="E45" s="523">
        <v>72466000</v>
      </c>
      <c r="F45" s="586">
        <v>1</v>
      </c>
      <c r="G45" s="523">
        <v>1509834433.8299999</v>
      </c>
      <c r="H45" s="586">
        <v>5.9999999999999995E-4</v>
      </c>
      <c r="I45" s="523">
        <v>27</v>
      </c>
      <c r="J45" s="586">
        <v>0.2969</v>
      </c>
      <c r="K45" s="523">
        <v>3</v>
      </c>
      <c r="L45" s="523">
        <v>314773070.88</v>
      </c>
      <c r="M45" s="562">
        <v>0.20849999999999999</v>
      </c>
      <c r="N45" s="523">
        <v>278635.18</v>
      </c>
      <c r="O45" s="542">
        <v>-75568.88</v>
      </c>
    </row>
    <row r="46" spans="2:15" s="365" customFormat="1" ht="15" customHeight="1">
      <c r="B46" s="1409"/>
      <c r="C46" s="370" t="s">
        <v>222</v>
      </c>
      <c r="D46" s="523">
        <v>320203368.38</v>
      </c>
      <c r="E46" s="523">
        <v>0</v>
      </c>
      <c r="F46" s="587"/>
      <c r="G46" s="523">
        <v>320203368.38</v>
      </c>
      <c r="H46" s="586">
        <v>1.1000000000000001E-3</v>
      </c>
      <c r="I46" s="523">
        <v>9</v>
      </c>
      <c r="J46" s="586">
        <v>0.25240000000000001</v>
      </c>
      <c r="K46" s="523">
        <v>3</v>
      </c>
      <c r="L46" s="523">
        <v>75027437.709999993</v>
      </c>
      <c r="M46" s="562">
        <v>0.23430000000000001</v>
      </c>
      <c r="N46" s="523">
        <v>89069.32</v>
      </c>
      <c r="O46" s="542">
        <v>-61128.53</v>
      </c>
    </row>
    <row r="47" spans="2:15" s="365" customFormat="1" ht="15" customHeight="1">
      <c r="B47" s="1409"/>
      <c r="C47" s="290" t="s">
        <v>51</v>
      </c>
      <c r="D47" s="523">
        <v>135845972.31999999</v>
      </c>
      <c r="E47" s="523">
        <v>0</v>
      </c>
      <c r="F47" s="587"/>
      <c r="G47" s="523">
        <v>135845972.31999999</v>
      </c>
      <c r="H47" s="586">
        <v>1.8E-3</v>
      </c>
      <c r="I47" s="523">
        <v>8</v>
      </c>
      <c r="J47" s="586">
        <v>0.3483</v>
      </c>
      <c r="K47" s="523">
        <v>3</v>
      </c>
      <c r="L47" s="523">
        <v>51932214.68</v>
      </c>
      <c r="M47" s="562">
        <v>0.38229999999999997</v>
      </c>
      <c r="N47" s="523">
        <v>89775.58</v>
      </c>
      <c r="O47" s="542">
        <v>-67752.23</v>
      </c>
    </row>
    <row r="48" spans="2:15" s="365" customFormat="1" ht="15" customHeight="1">
      <c r="B48" s="1409"/>
      <c r="C48" s="290" t="s">
        <v>52</v>
      </c>
      <c r="D48" s="523">
        <v>14093819.560000001</v>
      </c>
      <c r="E48" s="523">
        <v>0</v>
      </c>
      <c r="F48" s="587"/>
      <c r="G48" s="523">
        <v>14093819.560000001</v>
      </c>
      <c r="H48" s="586">
        <v>2.8999999999999998E-3</v>
      </c>
      <c r="I48" s="523">
        <v>1</v>
      </c>
      <c r="J48" s="586">
        <v>0.45</v>
      </c>
      <c r="K48" s="523">
        <v>3</v>
      </c>
      <c r="L48" s="523">
        <v>8085523.46</v>
      </c>
      <c r="M48" s="562">
        <v>0.57369999999999999</v>
      </c>
      <c r="N48" s="523">
        <v>18487.57</v>
      </c>
      <c r="O48" s="542">
        <v>-10254.030000000001</v>
      </c>
    </row>
    <row r="49" spans="2:15" s="365" customFormat="1" ht="15" customHeight="1">
      <c r="B49" s="1409"/>
      <c r="C49" s="290" t="s">
        <v>53</v>
      </c>
      <c r="D49" s="583"/>
      <c r="E49" s="583"/>
      <c r="F49" s="583"/>
      <c r="G49" s="583"/>
      <c r="H49" s="583"/>
      <c r="I49" s="583"/>
      <c r="J49" s="583"/>
      <c r="K49" s="583"/>
      <c r="L49" s="583"/>
      <c r="M49" s="583"/>
      <c r="N49" s="583"/>
      <c r="O49" s="584"/>
    </row>
    <row r="50" spans="2:15" s="365" customFormat="1" ht="15" customHeight="1">
      <c r="B50" s="1409"/>
      <c r="C50" s="290" t="s">
        <v>54</v>
      </c>
      <c r="D50" s="583"/>
      <c r="E50" s="583"/>
      <c r="F50" s="583"/>
      <c r="G50" s="583"/>
      <c r="H50" s="583"/>
      <c r="I50" s="583"/>
      <c r="J50" s="583"/>
      <c r="K50" s="583"/>
      <c r="L50" s="583"/>
      <c r="M50" s="583"/>
      <c r="N50" s="583"/>
      <c r="O50" s="584"/>
    </row>
    <row r="51" spans="2:15" s="365" customFormat="1" ht="15" customHeight="1">
      <c r="B51" s="1409"/>
      <c r="C51" s="370" t="s">
        <v>223</v>
      </c>
      <c r="D51" s="583"/>
      <c r="E51" s="583"/>
      <c r="F51" s="583"/>
      <c r="G51" s="583"/>
      <c r="H51" s="583"/>
      <c r="I51" s="583"/>
      <c r="J51" s="583"/>
      <c r="K51" s="583"/>
      <c r="L51" s="583"/>
      <c r="M51" s="583"/>
      <c r="N51" s="583"/>
      <c r="O51" s="584"/>
    </row>
    <row r="52" spans="2:15" s="365" customFormat="1" ht="15" customHeight="1">
      <c r="B52" s="1409"/>
      <c r="C52" s="370" t="s">
        <v>224</v>
      </c>
      <c r="D52" s="583"/>
      <c r="E52" s="583"/>
      <c r="F52" s="583"/>
      <c r="G52" s="583"/>
      <c r="H52" s="583"/>
      <c r="I52" s="583"/>
      <c r="J52" s="583"/>
      <c r="K52" s="583"/>
      <c r="L52" s="583"/>
      <c r="M52" s="583"/>
      <c r="N52" s="583"/>
      <c r="O52" s="584"/>
    </row>
    <row r="53" spans="2:15" s="365" customFormat="1" ht="15" customHeight="1">
      <c r="B53" s="1409"/>
      <c r="C53" s="290" t="s">
        <v>55</v>
      </c>
      <c r="D53" s="583"/>
      <c r="E53" s="583"/>
      <c r="F53" s="583"/>
      <c r="G53" s="583"/>
      <c r="H53" s="583"/>
      <c r="I53" s="583"/>
      <c r="J53" s="583"/>
      <c r="K53" s="583"/>
      <c r="L53" s="583"/>
      <c r="M53" s="583"/>
      <c r="N53" s="583"/>
      <c r="O53" s="584"/>
    </row>
    <row r="54" spans="2:15" s="365" customFormat="1" ht="15" customHeight="1">
      <c r="B54" s="1409"/>
      <c r="C54" s="370" t="s">
        <v>225</v>
      </c>
      <c r="D54" s="583"/>
      <c r="E54" s="583"/>
      <c r="F54" s="583"/>
      <c r="G54" s="583"/>
      <c r="H54" s="583"/>
      <c r="I54" s="583"/>
      <c r="J54" s="583"/>
      <c r="K54" s="583"/>
      <c r="L54" s="583"/>
      <c r="M54" s="583"/>
      <c r="N54" s="583"/>
      <c r="O54" s="584"/>
    </row>
    <row r="55" spans="2:15" s="365" customFormat="1" ht="15" customHeight="1">
      <c r="B55" s="1409"/>
      <c r="C55" s="370" t="s">
        <v>226</v>
      </c>
      <c r="D55" s="583"/>
      <c r="E55" s="583"/>
      <c r="F55" s="583"/>
      <c r="G55" s="583"/>
      <c r="H55" s="583"/>
      <c r="I55" s="583"/>
      <c r="J55" s="583"/>
      <c r="K55" s="583"/>
      <c r="L55" s="583"/>
      <c r="M55" s="583"/>
      <c r="N55" s="583"/>
      <c r="O55" s="584"/>
    </row>
    <row r="56" spans="2:15" s="365" customFormat="1" ht="15" customHeight="1">
      <c r="B56" s="1409"/>
      <c r="C56" s="290" t="s">
        <v>56</v>
      </c>
      <c r="D56" s="583"/>
      <c r="E56" s="583"/>
      <c r="F56" s="583"/>
      <c r="G56" s="583"/>
      <c r="H56" s="583"/>
      <c r="I56" s="583"/>
      <c r="J56" s="583"/>
      <c r="K56" s="583"/>
      <c r="L56" s="583"/>
      <c r="M56" s="583"/>
      <c r="N56" s="583"/>
      <c r="O56" s="584"/>
    </row>
    <row r="57" spans="2:15" s="365" customFormat="1" ht="15" customHeight="1">
      <c r="B57" s="1409"/>
      <c r="C57" s="370" t="s">
        <v>227</v>
      </c>
      <c r="D57" s="583"/>
      <c r="E57" s="583"/>
      <c r="F57" s="583"/>
      <c r="G57" s="583"/>
      <c r="H57" s="583"/>
      <c r="I57" s="583"/>
      <c r="J57" s="583"/>
      <c r="K57" s="583"/>
      <c r="L57" s="583"/>
      <c r="M57" s="583"/>
      <c r="N57" s="583"/>
      <c r="O57" s="584"/>
    </row>
    <row r="58" spans="2:15" s="365" customFormat="1" ht="15" customHeight="1">
      <c r="B58" s="1409"/>
      <c r="C58" s="370" t="s">
        <v>228</v>
      </c>
      <c r="D58" s="583"/>
      <c r="E58" s="583"/>
      <c r="F58" s="583"/>
      <c r="G58" s="583"/>
      <c r="H58" s="583"/>
      <c r="I58" s="583"/>
      <c r="J58" s="583"/>
      <c r="K58" s="583"/>
      <c r="L58" s="583"/>
      <c r="M58" s="583"/>
      <c r="N58" s="583"/>
      <c r="O58" s="584"/>
    </row>
    <row r="59" spans="2:15" s="365" customFormat="1" ht="15" customHeight="1">
      <c r="B59" s="1409"/>
      <c r="C59" s="370" t="s">
        <v>229</v>
      </c>
      <c r="D59" s="583"/>
      <c r="E59" s="583"/>
      <c r="F59" s="583"/>
      <c r="G59" s="583"/>
      <c r="H59" s="583"/>
      <c r="I59" s="583"/>
      <c r="J59" s="583"/>
      <c r="K59" s="583"/>
      <c r="L59" s="583"/>
      <c r="M59" s="583"/>
      <c r="N59" s="583"/>
      <c r="O59" s="584"/>
    </row>
    <row r="60" spans="2:15" s="365" customFormat="1" ht="15" customHeight="1">
      <c r="B60" s="1409"/>
      <c r="C60" s="290" t="s">
        <v>57</v>
      </c>
      <c r="D60" s="583"/>
      <c r="E60" s="583"/>
      <c r="F60" s="583"/>
      <c r="G60" s="583"/>
      <c r="H60" s="583"/>
      <c r="I60" s="583"/>
      <c r="J60" s="583"/>
      <c r="K60" s="583"/>
      <c r="L60" s="583"/>
      <c r="M60" s="583"/>
      <c r="N60" s="583"/>
      <c r="O60" s="584"/>
    </row>
    <row r="61" spans="2:15" s="365" customFormat="1" ht="15" customHeight="1">
      <c r="B61" s="1409" t="s">
        <v>848</v>
      </c>
      <c r="C61" s="1410"/>
      <c r="D61" s="688">
        <v>1907511594.0899999</v>
      </c>
      <c r="E61" s="688">
        <v>72466000</v>
      </c>
      <c r="F61" s="689">
        <v>1</v>
      </c>
      <c r="G61" s="688">
        <v>1979977594.0899999</v>
      </c>
      <c r="H61" s="689">
        <v>8.0000000000000004E-4</v>
      </c>
      <c r="I61" s="688">
        <v>45</v>
      </c>
      <c r="J61" s="689">
        <v>0.29430000000000001</v>
      </c>
      <c r="K61" s="688">
        <v>3</v>
      </c>
      <c r="L61" s="688">
        <v>449818246.73000002</v>
      </c>
      <c r="M61" s="689">
        <v>0.22720000000000001</v>
      </c>
      <c r="N61" s="688">
        <v>475967.65</v>
      </c>
      <c r="O61" s="690">
        <v>-214703.67</v>
      </c>
    </row>
    <row r="62" spans="2:15" s="365" customFormat="1" ht="15" customHeight="1" thickBot="1">
      <c r="B62" s="72" t="s">
        <v>1602</v>
      </c>
      <c r="C62" s="368"/>
      <c r="D62" s="526">
        <v>5994230390.3699999</v>
      </c>
      <c r="E62" s="526">
        <v>415465819.17000002</v>
      </c>
      <c r="F62" s="560">
        <v>0.95756578561018468</v>
      </c>
      <c r="G62" s="526">
        <v>6392196209.54</v>
      </c>
      <c r="H62" s="1084"/>
      <c r="I62" s="526">
        <v>177</v>
      </c>
      <c r="J62" s="1084"/>
      <c r="K62" s="589">
        <v>3</v>
      </c>
      <c r="L62" s="526">
        <v>2177045597.48</v>
      </c>
      <c r="M62" s="560">
        <v>0.3405786565548285</v>
      </c>
      <c r="N62" s="526">
        <v>3588670.75</v>
      </c>
      <c r="O62" s="675">
        <v>-2154759.7799999998</v>
      </c>
    </row>
    <row r="63" spans="2:15" s="367" customFormat="1" ht="12.75">
      <c r="B63" s="366"/>
      <c r="C63" s="366"/>
    </row>
    <row r="64" spans="2:15" s="367" customFormat="1" ht="12.75"/>
    <row r="65" s="367" customFormat="1" ht="12.75"/>
    <row r="66" s="367" customFormat="1" ht="12.75"/>
  </sheetData>
  <mergeCells count="6">
    <mergeCell ref="B5:B21"/>
    <mergeCell ref="B61:C61"/>
    <mergeCell ref="B26:B42"/>
    <mergeCell ref="B44:B60"/>
    <mergeCell ref="B22:C22"/>
    <mergeCell ref="B43:C43"/>
  </mergeCells>
  <pageMargins left="0.7" right="0.7" top="0.78740157499999996" bottom="0.78740157499999996" header="0.3" footer="0.3"/>
  <pageSetup paperSize="9" scale="10" orientation="landscape" r:id="rId1"/>
  <colBreaks count="1" manualBreakCount="1">
    <brk id="19"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7"/>
  <dimension ref="A1:DR28"/>
  <sheetViews>
    <sheetView zoomScaleNormal="100" zoomScalePageLayoutView="60" workbookViewId="0">
      <selection activeCell="E58" sqref="E58"/>
    </sheetView>
  </sheetViews>
  <sheetFormatPr defaultColWidth="11.5703125" defaultRowHeight="14.25"/>
  <cols>
    <col min="1" max="1" width="5.7109375" style="13" customWidth="1"/>
    <col min="2" max="2" width="10.7109375" style="13" customWidth="1"/>
    <col min="3" max="3" width="61.85546875" style="13" bestFit="1" customWidth="1"/>
    <col min="4" max="8" width="30.7109375" style="13" customWidth="1"/>
    <col min="9" max="9" width="11.5703125" style="13"/>
    <col min="10" max="10" width="22.5703125" style="13" customWidth="1"/>
    <col min="11" max="11" width="32.7109375" style="13" customWidth="1"/>
    <col min="12" max="122" width="11.5703125" style="13"/>
    <col min="123" max="16384" width="11.5703125" style="11"/>
  </cols>
  <sheetData>
    <row r="1" spans="1:122" ht="15" customHeight="1"/>
    <row r="2" spans="1:122" ht="20.25">
      <c r="A2" s="6"/>
      <c r="B2" s="32" t="s">
        <v>1287</v>
      </c>
    </row>
    <row r="3" spans="1:122" ht="15" customHeight="1" thickBot="1">
      <c r="D3" s="435"/>
      <c r="E3" s="435"/>
      <c r="F3" s="435"/>
      <c r="G3" s="435"/>
      <c r="H3" s="435"/>
      <c r="DD3" s="11"/>
      <c r="DE3" s="11"/>
      <c r="DF3" s="11"/>
      <c r="DG3" s="11"/>
      <c r="DH3" s="11"/>
      <c r="DI3" s="11"/>
      <c r="DJ3" s="11"/>
      <c r="DK3" s="11"/>
      <c r="DL3" s="11"/>
      <c r="DM3" s="11"/>
      <c r="DN3" s="11"/>
      <c r="DO3" s="11"/>
      <c r="DP3" s="11"/>
      <c r="DQ3" s="11"/>
      <c r="DR3" s="11"/>
    </row>
    <row r="4" spans="1:122" s="286" customFormat="1" ht="60" customHeight="1">
      <c r="A4" s="285"/>
      <c r="B4" s="752"/>
      <c r="C4" s="749"/>
      <c r="D4" s="749" t="s">
        <v>1309</v>
      </c>
      <c r="E4" s="749" t="s">
        <v>1312</v>
      </c>
      <c r="F4" s="749" t="s">
        <v>1288</v>
      </c>
      <c r="G4" s="749" t="s">
        <v>1310</v>
      </c>
      <c r="H4" s="753" t="s">
        <v>1311</v>
      </c>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c r="BF4" s="285"/>
      <c r="BG4" s="285"/>
      <c r="BH4" s="285"/>
      <c r="BI4" s="285"/>
      <c r="BJ4" s="285"/>
      <c r="BK4" s="285"/>
      <c r="BL4" s="285"/>
      <c r="BM4" s="285"/>
      <c r="BN4" s="285"/>
      <c r="BO4" s="285"/>
      <c r="BP4" s="285"/>
      <c r="BQ4" s="285"/>
      <c r="BR4" s="285"/>
      <c r="BS4" s="285"/>
      <c r="BT4" s="285"/>
      <c r="BU4" s="285"/>
      <c r="BV4" s="285"/>
      <c r="BW4" s="285"/>
      <c r="BX4" s="285"/>
      <c r="BY4" s="285"/>
      <c r="BZ4" s="285"/>
      <c r="CA4" s="285"/>
      <c r="CB4" s="285"/>
      <c r="CC4" s="285"/>
      <c r="CD4" s="285"/>
      <c r="CE4" s="285"/>
      <c r="CF4" s="285"/>
      <c r="CG4" s="285"/>
      <c r="CH4" s="285"/>
      <c r="CI4" s="285"/>
      <c r="CJ4" s="285"/>
      <c r="CK4" s="285"/>
      <c r="CL4" s="285"/>
      <c r="CM4" s="285"/>
      <c r="CN4" s="285"/>
      <c r="CO4" s="285"/>
      <c r="CP4" s="285"/>
      <c r="CQ4" s="285"/>
      <c r="CR4" s="285"/>
      <c r="CS4" s="285"/>
      <c r="CT4" s="285"/>
      <c r="CU4" s="285"/>
      <c r="CV4" s="285"/>
      <c r="CW4" s="285"/>
      <c r="CX4" s="285"/>
      <c r="CY4" s="285"/>
      <c r="CZ4" s="285"/>
      <c r="DA4" s="285"/>
      <c r="DB4" s="285"/>
      <c r="DC4" s="285"/>
    </row>
    <row r="5" spans="1:122" s="288" customFormat="1" ht="15" customHeight="1">
      <c r="A5" s="287"/>
      <c r="B5" s="194">
        <v>1</v>
      </c>
      <c r="C5" s="150" t="s">
        <v>1289</v>
      </c>
      <c r="D5" s="522"/>
      <c r="E5" s="522">
        <v>5205407547.3100004</v>
      </c>
      <c r="F5" s="562"/>
      <c r="G5" s="562"/>
      <c r="H5" s="1025"/>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7"/>
      <c r="BM5" s="287"/>
      <c r="BN5" s="287"/>
      <c r="BO5" s="287"/>
      <c r="BP5" s="287"/>
      <c r="BQ5" s="287"/>
      <c r="BR5" s="287"/>
      <c r="BS5" s="287"/>
      <c r="BT5" s="287"/>
      <c r="BU5" s="287"/>
      <c r="BV5" s="287"/>
      <c r="BW5" s="287"/>
      <c r="BX5" s="287"/>
      <c r="BY5" s="287"/>
      <c r="BZ5" s="287"/>
      <c r="CA5" s="287"/>
      <c r="CB5" s="287"/>
      <c r="CC5" s="287"/>
      <c r="CD5" s="287"/>
      <c r="CE5" s="287"/>
      <c r="CF5" s="287"/>
      <c r="CG5" s="287"/>
      <c r="CH5" s="287"/>
      <c r="CI5" s="287"/>
      <c r="CJ5" s="287"/>
      <c r="CK5" s="287"/>
      <c r="CL5" s="287"/>
      <c r="CM5" s="287"/>
      <c r="CN5" s="287"/>
      <c r="CO5" s="287"/>
      <c r="CP5" s="287"/>
      <c r="CQ5" s="287"/>
      <c r="CR5" s="287"/>
      <c r="CS5" s="287"/>
      <c r="CT5" s="287"/>
      <c r="CU5" s="287"/>
      <c r="CV5" s="287"/>
      <c r="CW5" s="287"/>
      <c r="CX5" s="287"/>
      <c r="CY5" s="287"/>
      <c r="CZ5" s="287"/>
      <c r="DA5" s="287"/>
      <c r="DB5" s="287"/>
      <c r="DC5" s="287"/>
    </row>
    <row r="6" spans="1:122" s="288" customFormat="1" ht="15" customHeight="1">
      <c r="A6" s="287"/>
      <c r="B6" s="926" t="s">
        <v>1300</v>
      </c>
      <c r="C6" s="927" t="s">
        <v>1290</v>
      </c>
      <c r="D6" s="929"/>
      <c r="E6" s="928">
        <v>478292369.56</v>
      </c>
      <c r="F6" s="1073"/>
      <c r="G6" s="1073"/>
      <c r="H6" s="1074"/>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287"/>
      <c r="AN6" s="287"/>
      <c r="AO6" s="287"/>
      <c r="AP6" s="287"/>
      <c r="AQ6" s="287"/>
      <c r="AR6" s="287"/>
      <c r="AS6" s="287"/>
      <c r="AT6" s="287"/>
      <c r="AU6" s="287"/>
      <c r="AV6" s="287"/>
      <c r="AW6" s="287"/>
      <c r="AX6" s="287"/>
      <c r="AY6" s="287"/>
      <c r="AZ6" s="287"/>
      <c r="BA6" s="287"/>
      <c r="BB6" s="287"/>
      <c r="BC6" s="287"/>
      <c r="BD6" s="287"/>
      <c r="BE6" s="287"/>
      <c r="BF6" s="287"/>
      <c r="BG6" s="287"/>
      <c r="BH6" s="287"/>
      <c r="BI6" s="287"/>
      <c r="BJ6" s="287"/>
      <c r="BK6" s="287"/>
      <c r="BL6" s="287"/>
      <c r="BM6" s="287"/>
      <c r="BN6" s="287"/>
      <c r="BO6" s="287"/>
      <c r="BP6" s="287"/>
      <c r="BQ6" s="287"/>
      <c r="BR6" s="287"/>
      <c r="BS6" s="287"/>
      <c r="BT6" s="287"/>
      <c r="BU6" s="287"/>
      <c r="BV6" s="287"/>
      <c r="BW6" s="287"/>
      <c r="BX6" s="287"/>
      <c r="BY6" s="287"/>
      <c r="BZ6" s="287"/>
      <c r="CA6" s="287"/>
      <c r="CB6" s="287"/>
      <c r="CC6" s="287"/>
      <c r="CD6" s="287"/>
      <c r="CE6" s="287"/>
      <c r="CF6" s="287"/>
      <c r="CG6" s="287"/>
      <c r="CH6" s="287"/>
      <c r="CI6" s="287"/>
      <c r="CJ6" s="287"/>
      <c r="CK6" s="287"/>
      <c r="CL6" s="287"/>
      <c r="CM6" s="287"/>
      <c r="CN6" s="287"/>
      <c r="CO6" s="287"/>
      <c r="CP6" s="287"/>
      <c r="CQ6" s="287"/>
      <c r="CR6" s="287"/>
      <c r="CS6" s="287"/>
      <c r="CT6" s="287"/>
      <c r="CU6" s="287"/>
      <c r="CV6" s="287"/>
      <c r="CW6" s="287"/>
      <c r="CX6" s="287"/>
      <c r="CY6" s="287"/>
      <c r="CZ6" s="287"/>
      <c r="DA6" s="287"/>
      <c r="DB6" s="287"/>
      <c r="DC6" s="287"/>
    </row>
    <row r="7" spans="1:122" s="288" customFormat="1" ht="15" customHeight="1">
      <c r="A7" s="287"/>
      <c r="B7" s="926" t="s">
        <v>1301</v>
      </c>
      <c r="C7" s="927" t="s">
        <v>1291</v>
      </c>
      <c r="D7" s="929"/>
      <c r="E7" s="928">
        <v>146303274.55000001</v>
      </c>
      <c r="F7" s="1073"/>
      <c r="G7" s="1073"/>
      <c r="H7" s="1074"/>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c r="AP7" s="287"/>
      <c r="AQ7" s="287"/>
      <c r="AR7" s="287"/>
      <c r="AS7" s="287"/>
      <c r="AT7" s="287"/>
      <c r="AU7" s="287"/>
      <c r="AV7" s="287"/>
      <c r="AW7" s="287"/>
      <c r="AX7" s="287"/>
      <c r="AY7" s="287"/>
      <c r="AZ7" s="287"/>
      <c r="BA7" s="287"/>
      <c r="BB7" s="287"/>
      <c r="BC7" s="287"/>
      <c r="BD7" s="287"/>
      <c r="BE7" s="287"/>
      <c r="BF7" s="287"/>
      <c r="BG7" s="287"/>
      <c r="BH7" s="287"/>
      <c r="BI7" s="287"/>
      <c r="BJ7" s="287"/>
      <c r="BK7" s="287"/>
      <c r="BL7" s="287"/>
      <c r="BM7" s="287"/>
      <c r="BN7" s="287"/>
      <c r="BO7" s="287"/>
      <c r="BP7" s="287"/>
      <c r="BQ7" s="287"/>
      <c r="BR7" s="287"/>
      <c r="BS7" s="287"/>
      <c r="BT7" s="287"/>
      <c r="BU7" s="287"/>
      <c r="BV7" s="287"/>
      <c r="BW7" s="287"/>
      <c r="BX7" s="287"/>
      <c r="BY7" s="287"/>
      <c r="BZ7" s="287"/>
      <c r="CA7" s="287"/>
      <c r="CB7" s="287"/>
      <c r="CC7" s="287"/>
      <c r="CD7" s="287"/>
      <c r="CE7" s="287"/>
      <c r="CF7" s="287"/>
      <c r="CG7" s="287"/>
      <c r="CH7" s="287"/>
      <c r="CI7" s="287"/>
      <c r="CJ7" s="287"/>
      <c r="CK7" s="287"/>
      <c r="CL7" s="287"/>
      <c r="CM7" s="287"/>
      <c r="CN7" s="287"/>
      <c r="CO7" s="287"/>
      <c r="CP7" s="287"/>
      <c r="CQ7" s="287"/>
      <c r="CR7" s="287"/>
      <c r="CS7" s="287"/>
      <c r="CT7" s="287"/>
      <c r="CU7" s="287"/>
      <c r="CV7" s="287"/>
      <c r="CW7" s="287"/>
      <c r="CX7" s="287"/>
      <c r="CY7" s="287"/>
      <c r="CZ7" s="287"/>
      <c r="DA7" s="287"/>
      <c r="DB7" s="287"/>
      <c r="DC7" s="287"/>
    </row>
    <row r="8" spans="1:122" s="288" customFormat="1" ht="15" customHeight="1">
      <c r="A8" s="287"/>
      <c r="B8" s="291">
        <v>2</v>
      </c>
      <c r="C8" s="290" t="s">
        <v>37</v>
      </c>
      <c r="D8" s="523">
        <v>2005803810.2</v>
      </c>
      <c r="E8" s="523">
        <v>2040778280.96</v>
      </c>
      <c r="F8" s="586">
        <v>1.7100000000000001E-2</v>
      </c>
      <c r="G8" s="586">
        <v>0.9829</v>
      </c>
      <c r="H8" s="1029"/>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7"/>
      <c r="AP8" s="287"/>
      <c r="AQ8" s="287"/>
      <c r="AR8" s="287"/>
      <c r="AS8" s="287"/>
      <c r="AT8" s="287"/>
      <c r="AU8" s="287"/>
      <c r="AV8" s="287"/>
      <c r="AW8" s="287"/>
      <c r="AX8" s="287"/>
      <c r="AY8" s="287"/>
      <c r="AZ8" s="287"/>
      <c r="BA8" s="287"/>
      <c r="BB8" s="287"/>
      <c r="BC8" s="287"/>
      <c r="BD8" s="287"/>
      <c r="BE8" s="287"/>
      <c r="BF8" s="287"/>
      <c r="BG8" s="287"/>
      <c r="BH8" s="287"/>
      <c r="BI8" s="287"/>
      <c r="BJ8" s="287"/>
      <c r="BK8" s="287"/>
      <c r="BL8" s="287"/>
      <c r="BM8" s="287"/>
      <c r="BN8" s="287"/>
      <c r="BO8" s="287"/>
      <c r="BP8" s="287"/>
      <c r="BQ8" s="287"/>
      <c r="BR8" s="287"/>
      <c r="BS8" s="287"/>
      <c r="BT8" s="287"/>
      <c r="BU8" s="287"/>
      <c r="BV8" s="287"/>
      <c r="BW8" s="287"/>
      <c r="BX8" s="287"/>
      <c r="BY8" s="287"/>
      <c r="BZ8" s="287"/>
      <c r="CA8" s="287"/>
      <c r="CB8" s="287"/>
      <c r="CC8" s="287"/>
      <c r="CD8" s="287"/>
      <c r="CE8" s="287"/>
      <c r="CF8" s="287"/>
      <c r="CG8" s="287"/>
      <c r="CH8" s="287"/>
      <c r="CI8" s="287"/>
      <c r="CJ8" s="287"/>
      <c r="CK8" s="287"/>
      <c r="CL8" s="287"/>
      <c r="CM8" s="287"/>
      <c r="CN8" s="287"/>
      <c r="CO8" s="287"/>
      <c r="CP8" s="287"/>
      <c r="CQ8" s="287"/>
      <c r="CR8" s="287"/>
      <c r="CS8" s="287"/>
      <c r="CT8" s="287"/>
      <c r="CU8" s="287"/>
      <c r="CV8" s="287"/>
      <c r="CW8" s="287"/>
      <c r="CX8" s="287"/>
      <c r="CY8" s="287"/>
      <c r="CZ8" s="287"/>
      <c r="DA8" s="287"/>
      <c r="DB8" s="287"/>
      <c r="DC8" s="287"/>
    </row>
    <row r="9" spans="1:122" s="288" customFormat="1" ht="15" customHeight="1">
      <c r="A9" s="287"/>
      <c r="B9" s="291">
        <v>3</v>
      </c>
      <c r="C9" s="290" t="s">
        <v>38</v>
      </c>
      <c r="D9" s="523">
        <v>4528226923.8800001</v>
      </c>
      <c r="E9" s="523">
        <v>4702539100.21</v>
      </c>
      <c r="F9" s="586">
        <v>3.7100000000000001E-2</v>
      </c>
      <c r="G9" s="586">
        <v>0.96289999999999998</v>
      </c>
      <c r="H9" s="1029"/>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287"/>
      <c r="AN9" s="287"/>
      <c r="AO9" s="287"/>
      <c r="AP9" s="287"/>
      <c r="AQ9" s="287"/>
      <c r="AR9" s="287"/>
      <c r="AS9" s="287"/>
      <c r="AT9" s="287"/>
      <c r="AU9" s="287"/>
      <c r="AV9" s="287"/>
      <c r="AW9" s="287"/>
      <c r="AX9" s="287"/>
      <c r="AY9" s="287"/>
      <c r="AZ9" s="287"/>
      <c r="BA9" s="287"/>
      <c r="BB9" s="287"/>
      <c r="BC9" s="287"/>
      <c r="BD9" s="287"/>
      <c r="BE9" s="287"/>
      <c r="BF9" s="287"/>
      <c r="BG9" s="287"/>
      <c r="BH9" s="287"/>
      <c r="BI9" s="287"/>
      <c r="BJ9" s="287"/>
      <c r="BK9" s="287"/>
      <c r="BL9" s="287"/>
      <c r="BM9" s="287"/>
      <c r="BN9" s="287"/>
      <c r="BO9" s="287"/>
      <c r="BP9" s="287"/>
      <c r="BQ9" s="287"/>
      <c r="BR9" s="287"/>
      <c r="BS9" s="287"/>
      <c r="BT9" s="287"/>
      <c r="BU9" s="287"/>
      <c r="BV9" s="287"/>
      <c r="BW9" s="287"/>
      <c r="BX9" s="287"/>
      <c r="BY9" s="287"/>
      <c r="BZ9" s="287"/>
      <c r="CA9" s="287"/>
      <c r="CB9" s="287"/>
      <c r="CC9" s="287"/>
      <c r="CD9" s="287"/>
      <c r="CE9" s="287"/>
      <c r="CF9" s="287"/>
      <c r="CG9" s="287"/>
      <c r="CH9" s="287"/>
      <c r="CI9" s="287"/>
      <c r="CJ9" s="287"/>
      <c r="CK9" s="287"/>
      <c r="CL9" s="287"/>
      <c r="CM9" s="287"/>
      <c r="CN9" s="287"/>
      <c r="CO9" s="287"/>
      <c r="CP9" s="287"/>
      <c r="CQ9" s="287"/>
      <c r="CR9" s="287"/>
      <c r="CS9" s="287"/>
      <c r="CT9" s="287"/>
      <c r="CU9" s="287"/>
      <c r="CV9" s="287"/>
      <c r="CW9" s="287"/>
      <c r="CX9" s="287"/>
      <c r="CY9" s="287"/>
      <c r="CZ9" s="287"/>
      <c r="DA9" s="287"/>
      <c r="DB9" s="287"/>
      <c r="DC9" s="287"/>
    </row>
    <row r="10" spans="1:122" s="288" customFormat="1" ht="15" customHeight="1">
      <c r="A10" s="287"/>
      <c r="B10" s="926" t="s">
        <v>1302</v>
      </c>
      <c r="C10" s="927" t="s">
        <v>1292</v>
      </c>
      <c r="D10" s="929"/>
      <c r="E10" s="928"/>
      <c r="F10" s="1073"/>
      <c r="G10" s="1073"/>
      <c r="H10" s="1074"/>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c r="BL10" s="287"/>
      <c r="BM10" s="287"/>
      <c r="BN10" s="287"/>
      <c r="BO10" s="287"/>
      <c r="BP10" s="287"/>
      <c r="BQ10" s="287"/>
      <c r="BR10" s="287"/>
      <c r="BS10" s="287"/>
      <c r="BT10" s="287"/>
      <c r="BU10" s="287"/>
      <c r="BV10" s="287"/>
      <c r="BW10" s="287"/>
      <c r="BX10" s="287"/>
      <c r="BY10" s="287"/>
      <c r="BZ10" s="287"/>
      <c r="CA10" s="287"/>
      <c r="CB10" s="287"/>
      <c r="CC10" s="287"/>
      <c r="CD10" s="287"/>
      <c r="CE10" s="287"/>
      <c r="CF10" s="287"/>
      <c r="CG10" s="287"/>
      <c r="CH10" s="287"/>
      <c r="CI10" s="287"/>
      <c r="CJ10" s="287"/>
      <c r="CK10" s="287"/>
      <c r="CL10" s="287"/>
      <c r="CM10" s="287"/>
      <c r="CN10" s="287"/>
      <c r="CO10" s="287"/>
      <c r="CP10" s="287"/>
      <c r="CQ10" s="287"/>
      <c r="CR10" s="287"/>
      <c r="CS10" s="287"/>
      <c r="CT10" s="287"/>
      <c r="CU10" s="287"/>
      <c r="CV10" s="287"/>
      <c r="CW10" s="287"/>
      <c r="CX10" s="287"/>
      <c r="CY10" s="287"/>
      <c r="CZ10" s="287"/>
      <c r="DA10" s="287"/>
      <c r="DB10" s="287"/>
      <c r="DC10" s="287"/>
    </row>
    <row r="11" spans="1:122" s="288" customFormat="1" ht="15" customHeight="1">
      <c r="A11" s="287"/>
      <c r="B11" s="926" t="s">
        <v>1303</v>
      </c>
      <c r="C11" s="927" t="s">
        <v>1293</v>
      </c>
      <c r="D11" s="929"/>
      <c r="E11" s="928"/>
      <c r="F11" s="1073"/>
      <c r="G11" s="1073"/>
      <c r="H11" s="1074"/>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7"/>
      <c r="AY11" s="287"/>
      <c r="AZ11" s="287"/>
      <c r="BA11" s="287"/>
      <c r="BB11" s="287"/>
      <c r="BC11" s="287"/>
      <c r="BD11" s="287"/>
      <c r="BE11" s="287"/>
      <c r="BF11" s="287"/>
      <c r="BG11" s="287"/>
      <c r="BH11" s="287"/>
      <c r="BI11" s="287"/>
      <c r="BJ11" s="287"/>
      <c r="BK11" s="287"/>
      <c r="BL11" s="287"/>
      <c r="BM11" s="287"/>
      <c r="BN11" s="287"/>
      <c r="BO11" s="287"/>
      <c r="BP11" s="287"/>
      <c r="BQ11" s="287"/>
      <c r="BR11" s="287"/>
      <c r="BS11" s="287"/>
      <c r="BT11" s="287"/>
      <c r="BU11" s="287"/>
      <c r="BV11" s="287"/>
      <c r="BW11" s="287"/>
      <c r="BX11" s="287"/>
      <c r="BY11" s="287"/>
      <c r="BZ11" s="287"/>
      <c r="CA11" s="287"/>
      <c r="CB11" s="287"/>
      <c r="CC11" s="287"/>
      <c r="CD11" s="287"/>
      <c r="CE11" s="287"/>
      <c r="CF11" s="287"/>
      <c r="CG11" s="287"/>
      <c r="CH11" s="287"/>
      <c r="CI11" s="287"/>
      <c r="CJ11" s="287"/>
      <c r="CK11" s="287"/>
      <c r="CL11" s="287"/>
      <c r="CM11" s="287"/>
      <c r="CN11" s="287"/>
      <c r="CO11" s="287"/>
      <c r="CP11" s="287"/>
      <c r="CQ11" s="287"/>
      <c r="CR11" s="287"/>
      <c r="CS11" s="287"/>
      <c r="CT11" s="287"/>
      <c r="CU11" s="287"/>
      <c r="CV11" s="287"/>
      <c r="CW11" s="287"/>
      <c r="CX11" s="287"/>
      <c r="CY11" s="287"/>
      <c r="CZ11" s="287"/>
      <c r="DA11" s="287"/>
      <c r="DB11" s="287"/>
      <c r="DC11" s="287"/>
    </row>
    <row r="12" spans="1:122" s="288" customFormat="1" ht="15" customHeight="1">
      <c r="A12" s="287"/>
      <c r="B12" s="291">
        <v>4</v>
      </c>
      <c r="C12" s="290" t="s">
        <v>39</v>
      </c>
      <c r="D12" s="523">
        <v>37915744481.870003</v>
      </c>
      <c r="E12" s="523">
        <v>38497132513.660004</v>
      </c>
      <c r="F12" s="586">
        <v>1.5100000000000001E-2</v>
      </c>
      <c r="G12" s="586">
        <v>0.9849</v>
      </c>
      <c r="H12" s="1029"/>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7"/>
      <c r="AO12" s="287"/>
      <c r="AP12" s="287"/>
      <c r="AQ12" s="287"/>
      <c r="AR12" s="287"/>
      <c r="AS12" s="287"/>
      <c r="AT12" s="287"/>
      <c r="AU12" s="287"/>
      <c r="AV12" s="287"/>
      <c r="AW12" s="287"/>
      <c r="AX12" s="287"/>
      <c r="AY12" s="287"/>
      <c r="AZ12" s="287"/>
      <c r="BA12" s="287"/>
      <c r="BB12" s="287"/>
      <c r="BC12" s="287"/>
      <c r="BD12" s="287"/>
      <c r="BE12" s="287"/>
      <c r="BF12" s="287"/>
      <c r="BG12" s="287"/>
      <c r="BH12" s="287"/>
      <c r="BI12" s="287"/>
      <c r="BJ12" s="287"/>
      <c r="BK12" s="287"/>
      <c r="BL12" s="287"/>
      <c r="BM12" s="287"/>
      <c r="BN12" s="287"/>
      <c r="BO12" s="287"/>
      <c r="BP12" s="287"/>
      <c r="BQ12" s="287"/>
      <c r="BR12" s="287"/>
      <c r="BS12" s="287"/>
      <c r="BT12" s="287"/>
      <c r="BU12" s="287"/>
      <c r="BV12" s="287"/>
      <c r="BW12" s="287"/>
      <c r="BX12" s="287"/>
      <c r="BY12" s="287"/>
      <c r="BZ12" s="287"/>
      <c r="CA12" s="287"/>
      <c r="CB12" s="287"/>
      <c r="CC12" s="287"/>
      <c r="CD12" s="287"/>
      <c r="CE12" s="287"/>
      <c r="CF12" s="287"/>
      <c r="CG12" s="287"/>
      <c r="CH12" s="287"/>
      <c r="CI12" s="287"/>
      <c r="CJ12" s="287"/>
      <c r="CK12" s="287"/>
      <c r="CL12" s="287"/>
      <c r="CM12" s="287"/>
      <c r="CN12" s="287"/>
      <c r="CO12" s="287"/>
      <c r="CP12" s="287"/>
      <c r="CQ12" s="287"/>
      <c r="CR12" s="287"/>
      <c r="CS12" s="287"/>
      <c r="CT12" s="287"/>
      <c r="CU12" s="287"/>
      <c r="CV12" s="287"/>
      <c r="CW12" s="287"/>
      <c r="CX12" s="287"/>
      <c r="CY12" s="287"/>
      <c r="CZ12" s="287"/>
      <c r="DA12" s="287"/>
      <c r="DB12" s="287"/>
      <c r="DC12" s="287"/>
    </row>
    <row r="13" spans="1:122" s="288" customFormat="1" ht="15" customHeight="1">
      <c r="A13" s="287"/>
      <c r="B13" s="926" t="s">
        <v>1304</v>
      </c>
      <c r="C13" s="927" t="s">
        <v>1294</v>
      </c>
      <c r="D13" s="929"/>
      <c r="E13" s="928"/>
      <c r="F13" s="1073"/>
      <c r="G13" s="1073"/>
      <c r="H13" s="1074"/>
      <c r="I13" s="287"/>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7"/>
      <c r="AM13" s="287"/>
      <c r="AN13" s="287"/>
      <c r="AO13" s="287"/>
      <c r="AP13" s="287"/>
      <c r="AQ13" s="287"/>
      <c r="AR13" s="287"/>
      <c r="AS13" s="287"/>
      <c r="AT13" s="287"/>
      <c r="AU13" s="287"/>
      <c r="AV13" s="287"/>
      <c r="AW13" s="287"/>
      <c r="AX13" s="287"/>
      <c r="AY13" s="287"/>
      <c r="AZ13" s="287"/>
      <c r="BA13" s="287"/>
      <c r="BB13" s="287"/>
      <c r="BC13" s="287"/>
      <c r="BD13" s="287"/>
      <c r="BE13" s="287"/>
      <c r="BF13" s="287"/>
      <c r="BG13" s="287"/>
      <c r="BH13" s="287"/>
      <c r="BI13" s="287"/>
      <c r="BJ13" s="287"/>
      <c r="BK13" s="287"/>
      <c r="BL13" s="287"/>
      <c r="BM13" s="287"/>
      <c r="BN13" s="287"/>
      <c r="BO13" s="287"/>
      <c r="BP13" s="287"/>
      <c r="BQ13" s="287"/>
      <c r="BR13" s="287"/>
      <c r="BS13" s="287"/>
      <c r="BT13" s="287"/>
      <c r="BU13" s="287"/>
      <c r="BV13" s="287"/>
      <c r="BW13" s="287"/>
      <c r="BX13" s="287"/>
      <c r="BY13" s="287"/>
      <c r="BZ13" s="287"/>
      <c r="CA13" s="287"/>
      <c r="CB13" s="287"/>
      <c r="CC13" s="287"/>
      <c r="CD13" s="287"/>
      <c r="CE13" s="287"/>
      <c r="CF13" s="287"/>
      <c r="CG13" s="287"/>
      <c r="CH13" s="287"/>
      <c r="CI13" s="287"/>
      <c r="CJ13" s="287"/>
      <c r="CK13" s="287"/>
      <c r="CL13" s="287"/>
      <c r="CM13" s="287"/>
      <c r="CN13" s="287"/>
      <c r="CO13" s="287"/>
      <c r="CP13" s="287"/>
      <c r="CQ13" s="287"/>
      <c r="CR13" s="287"/>
      <c r="CS13" s="287"/>
      <c r="CT13" s="287"/>
      <c r="CU13" s="287"/>
      <c r="CV13" s="287"/>
      <c r="CW13" s="287"/>
      <c r="CX13" s="287"/>
      <c r="CY13" s="287"/>
      <c r="CZ13" s="287"/>
      <c r="DA13" s="287"/>
      <c r="DB13" s="287"/>
      <c r="DC13" s="287"/>
    </row>
    <row r="14" spans="1:122" s="288" customFormat="1" ht="15" customHeight="1">
      <c r="A14" s="287"/>
      <c r="B14" s="926" t="s">
        <v>1305</v>
      </c>
      <c r="C14" s="927" t="s">
        <v>1295</v>
      </c>
      <c r="D14" s="929"/>
      <c r="E14" s="928">
        <v>38098947188.449997</v>
      </c>
      <c r="F14" s="1073">
        <v>4.7999999999999996E-3</v>
      </c>
      <c r="G14" s="1073">
        <v>0.99519999999999997</v>
      </c>
      <c r="H14" s="1074"/>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7"/>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87"/>
      <c r="BL14" s="287"/>
      <c r="BM14" s="287"/>
      <c r="BN14" s="287"/>
      <c r="BO14" s="287"/>
      <c r="BP14" s="287"/>
      <c r="BQ14" s="287"/>
      <c r="BR14" s="287"/>
      <c r="BS14" s="287"/>
      <c r="BT14" s="287"/>
      <c r="BU14" s="287"/>
      <c r="BV14" s="287"/>
      <c r="BW14" s="287"/>
      <c r="BX14" s="287"/>
      <c r="BY14" s="287"/>
      <c r="BZ14" s="287"/>
      <c r="CA14" s="287"/>
      <c r="CB14" s="287"/>
      <c r="CC14" s="287"/>
      <c r="CD14" s="287"/>
      <c r="CE14" s="287"/>
      <c r="CF14" s="287"/>
      <c r="CG14" s="287"/>
      <c r="CH14" s="287"/>
      <c r="CI14" s="287"/>
      <c r="CJ14" s="287"/>
      <c r="CK14" s="287"/>
      <c r="CL14" s="287"/>
      <c r="CM14" s="287"/>
      <c r="CN14" s="287"/>
      <c r="CO14" s="287"/>
      <c r="CP14" s="287"/>
      <c r="CQ14" s="287"/>
      <c r="CR14" s="287"/>
      <c r="CS14" s="287"/>
      <c r="CT14" s="287"/>
      <c r="CU14" s="287"/>
      <c r="CV14" s="287"/>
      <c r="CW14" s="287"/>
      <c r="CX14" s="287"/>
      <c r="CY14" s="287"/>
      <c r="CZ14" s="287"/>
      <c r="DA14" s="287"/>
      <c r="DB14" s="287"/>
      <c r="DC14" s="287"/>
    </row>
    <row r="15" spans="1:122" s="288" customFormat="1" ht="15" customHeight="1">
      <c r="A15" s="287"/>
      <c r="B15" s="926" t="s">
        <v>1306</v>
      </c>
      <c r="C15" s="927" t="s">
        <v>1296</v>
      </c>
      <c r="D15" s="929"/>
      <c r="E15" s="928"/>
      <c r="F15" s="1073"/>
      <c r="G15" s="1073"/>
      <c r="H15" s="1074"/>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7"/>
      <c r="BL15" s="287"/>
      <c r="BM15" s="287"/>
      <c r="BN15" s="287"/>
      <c r="BO15" s="287"/>
      <c r="BP15" s="287"/>
      <c r="BQ15" s="287"/>
      <c r="BR15" s="287"/>
      <c r="BS15" s="287"/>
      <c r="BT15" s="287"/>
      <c r="BU15" s="287"/>
      <c r="BV15" s="287"/>
      <c r="BW15" s="287"/>
      <c r="BX15" s="287"/>
      <c r="BY15" s="287"/>
      <c r="BZ15" s="287"/>
      <c r="CA15" s="287"/>
      <c r="CB15" s="287"/>
      <c r="CC15" s="287"/>
      <c r="CD15" s="287"/>
      <c r="CE15" s="287"/>
      <c r="CF15" s="287"/>
      <c r="CG15" s="287"/>
      <c r="CH15" s="287"/>
      <c r="CI15" s="287"/>
      <c r="CJ15" s="287"/>
      <c r="CK15" s="287"/>
      <c r="CL15" s="287"/>
      <c r="CM15" s="287"/>
      <c r="CN15" s="287"/>
      <c r="CO15" s="287"/>
      <c r="CP15" s="287"/>
      <c r="CQ15" s="287"/>
      <c r="CR15" s="287"/>
      <c r="CS15" s="287"/>
      <c r="CT15" s="287"/>
      <c r="CU15" s="287"/>
      <c r="CV15" s="287"/>
      <c r="CW15" s="287"/>
      <c r="CX15" s="287"/>
      <c r="CY15" s="287"/>
      <c r="CZ15" s="287"/>
      <c r="DA15" s="287"/>
      <c r="DB15" s="287"/>
      <c r="DC15" s="287"/>
    </row>
    <row r="16" spans="1:122" s="288" customFormat="1" ht="15" customHeight="1">
      <c r="A16" s="287"/>
      <c r="B16" s="926" t="s">
        <v>1307</v>
      </c>
      <c r="C16" s="927" t="s">
        <v>1297</v>
      </c>
      <c r="D16" s="929"/>
      <c r="E16" s="928"/>
      <c r="F16" s="1073"/>
      <c r="G16" s="1073"/>
      <c r="H16" s="1074"/>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7"/>
      <c r="AR16" s="287"/>
      <c r="AS16" s="287"/>
      <c r="AT16" s="287"/>
      <c r="AU16" s="287"/>
      <c r="AV16" s="287"/>
      <c r="AW16" s="287"/>
      <c r="AX16" s="287"/>
      <c r="AY16" s="287"/>
      <c r="AZ16" s="287"/>
      <c r="BA16" s="287"/>
      <c r="BB16" s="287"/>
      <c r="BC16" s="287"/>
      <c r="BD16" s="287"/>
      <c r="BE16" s="287"/>
      <c r="BF16" s="287"/>
      <c r="BG16" s="287"/>
      <c r="BH16" s="287"/>
      <c r="BI16" s="287"/>
      <c r="BJ16" s="287"/>
      <c r="BK16" s="287"/>
      <c r="BL16" s="287"/>
      <c r="BM16" s="287"/>
      <c r="BN16" s="287"/>
      <c r="BO16" s="287"/>
      <c r="BP16" s="287"/>
      <c r="BQ16" s="287"/>
      <c r="BR16" s="287"/>
      <c r="BS16" s="287"/>
      <c r="BT16" s="287"/>
      <c r="BU16" s="287"/>
      <c r="BV16" s="287"/>
      <c r="BW16" s="287"/>
      <c r="BX16" s="287"/>
      <c r="BY16" s="287"/>
      <c r="BZ16" s="287"/>
      <c r="CA16" s="287"/>
      <c r="CB16" s="287"/>
      <c r="CC16" s="287"/>
      <c r="CD16" s="287"/>
      <c r="CE16" s="287"/>
      <c r="CF16" s="287"/>
      <c r="CG16" s="287"/>
      <c r="CH16" s="287"/>
      <c r="CI16" s="287"/>
      <c r="CJ16" s="287"/>
      <c r="CK16" s="287"/>
      <c r="CL16" s="287"/>
      <c r="CM16" s="287"/>
      <c r="CN16" s="287"/>
      <c r="CO16" s="287"/>
      <c r="CP16" s="287"/>
      <c r="CQ16" s="287"/>
      <c r="CR16" s="287"/>
      <c r="CS16" s="287"/>
      <c r="CT16" s="287"/>
      <c r="CU16" s="287"/>
      <c r="CV16" s="287"/>
      <c r="CW16" s="287"/>
      <c r="CX16" s="287"/>
      <c r="CY16" s="287"/>
      <c r="CZ16" s="287"/>
      <c r="DA16" s="287"/>
      <c r="DB16" s="287"/>
      <c r="DC16" s="287"/>
    </row>
    <row r="17" spans="1:122" s="288" customFormat="1" ht="15" customHeight="1">
      <c r="A17" s="287"/>
      <c r="B17" s="926" t="s">
        <v>1308</v>
      </c>
      <c r="C17" s="927" t="s">
        <v>1298</v>
      </c>
      <c r="D17" s="929"/>
      <c r="E17" s="928">
        <v>398185325.20999998</v>
      </c>
      <c r="F17" s="1073"/>
      <c r="G17" s="1073"/>
      <c r="H17" s="1074"/>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7"/>
      <c r="AN17" s="287"/>
      <c r="AO17" s="287"/>
      <c r="AP17" s="287"/>
      <c r="AQ17" s="287"/>
      <c r="AR17" s="287"/>
      <c r="AS17" s="287"/>
      <c r="AT17" s="287"/>
      <c r="AU17" s="287"/>
      <c r="AV17" s="287"/>
      <c r="AW17" s="287"/>
      <c r="AX17" s="287"/>
      <c r="AY17" s="287"/>
      <c r="AZ17" s="287"/>
      <c r="BA17" s="287"/>
      <c r="BB17" s="287"/>
      <c r="BC17" s="287"/>
      <c r="BD17" s="287"/>
      <c r="BE17" s="287"/>
      <c r="BF17" s="287"/>
      <c r="BG17" s="287"/>
      <c r="BH17" s="287"/>
      <c r="BI17" s="287"/>
      <c r="BJ17" s="287"/>
      <c r="BK17" s="287"/>
      <c r="BL17" s="287"/>
      <c r="BM17" s="287"/>
      <c r="BN17" s="287"/>
      <c r="BO17" s="287"/>
      <c r="BP17" s="287"/>
      <c r="BQ17" s="287"/>
      <c r="BR17" s="287"/>
      <c r="BS17" s="287"/>
      <c r="BT17" s="287"/>
      <c r="BU17" s="287"/>
      <c r="BV17" s="287"/>
      <c r="BW17" s="287"/>
      <c r="BX17" s="287"/>
      <c r="BY17" s="287"/>
      <c r="BZ17" s="287"/>
      <c r="CA17" s="287"/>
      <c r="CB17" s="287"/>
      <c r="CC17" s="287"/>
      <c r="CD17" s="287"/>
      <c r="CE17" s="287"/>
      <c r="CF17" s="287"/>
      <c r="CG17" s="287"/>
      <c r="CH17" s="287"/>
      <c r="CI17" s="287"/>
      <c r="CJ17" s="287"/>
      <c r="CK17" s="287"/>
      <c r="CL17" s="287"/>
      <c r="CM17" s="287"/>
      <c r="CN17" s="287"/>
      <c r="CO17" s="287"/>
      <c r="CP17" s="287"/>
      <c r="CQ17" s="287"/>
      <c r="CR17" s="287"/>
      <c r="CS17" s="287"/>
      <c r="CT17" s="287"/>
      <c r="CU17" s="287"/>
      <c r="CV17" s="287"/>
      <c r="CW17" s="287"/>
      <c r="CX17" s="287"/>
      <c r="CY17" s="287"/>
      <c r="CZ17" s="287"/>
      <c r="DA17" s="287"/>
      <c r="DB17" s="287"/>
      <c r="DC17" s="287"/>
    </row>
    <row r="18" spans="1:122" s="288" customFormat="1" ht="15" customHeight="1">
      <c r="A18" s="287"/>
      <c r="B18" s="291">
        <v>5</v>
      </c>
      <c r="C18" s="290" t="s">
        <v>101</v>
      </c>
      <c r="D18" s="523">
        <v>176445506.19999999</v>
      </c>
      <c r="E18" s="523">
        <v>208321036.43000001</v>
      </c>
      <c r="F18" s="586">
        <v>0.153</v>
      </c>
      <c r="G18" s="586">
        <v>0.84699999999999998</v>
      </c>
      <c r="H18" s="1029"/>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7"/>
      <c r="AZ18" s="287"/>
      <c r="BA18" s="287"/>
      <c r="BB18" s="287"/>
      <c r="BC18" s="287"/>
      <c r="BD18" s="287"/>
      <c r="BE18" s="287"/>
      <c r="BF18" s="287"/>
      <c r="BG18" s="287"/>
      <c r="BH18" s="287"/>
      <c r="BI18" s="287"/>
      <c r="BJ18" s="287"/>
      <c r="BK18" s="287"/>
      <c r="BL18" s="287"/>
      <c r="BM18" s="287"/>
      <c r="BN18" s="287"/>
      <c r="BO18" s="287"/>
      <c r="BP18" s="287"/>
      <c r="BQ18" s="287"/>
      <c r="BR18" s="287"/>
      <c r="BS18" s="287"/>
      <c r="BT18" s="287"/>
      <c r="BU18" s="287"/>
      <c r="BV18" s="287"/>
      <c r="BW18" s="287"/>
      <c r="BX18" s="287"/>
      <c r="BY18" s="287"/>
      <c r="BZ18" s="287"/>
      <c r="CA18" s="287"/>
      <c r="CB18" s="287"/>
      <c r="CC18" s="287"/>
      <c r="CD18" s="287"/>
      <c r="CE18" s="287"/>
      <c r="CF18" s="287"/>
      <c r="CG18" s="287"/>
      <c r="CH18" s="287"/>
      <c r="CI18" s="287"/>
      <c r="CJ18" s="287"/>
      <c r="CK18" s="287"/>
      <c r="CL18" s="287"/>
      <c r="CM18" s="287"/>
      <c r="CN18" s="287"/>
      <c r="CO18" s="287"/>
      <c r="CP18" s="287"/>
      <c r="CQ18" s="287"/>
      <c r="CR18" s="287"/>
      <c r="CS18" s="287"/>
      <c r="CT18" s="287"/>
      <c r="CU18" s="287"/>
      <c r="CV18" s="287"/>
      <c r="CW18" s="287"/>
      <c r="CX18" s="287"/>
      <c r="CY18" s="287"/>
      <c r="CZ18" s="287"/>
      <c r="DA18" s="287"/>
      <c r="DB18" s="287"/>
      <c r="DC18" s="287"/>
    </row>
    <row r="19" spans="1:122" s="288" customFormat="1" ht="15" customHeight="1">
      <c r="A19" s="287"/>
      <c r="B19" s="292">
        <v>6</v>
      </c>
      <c r="C19" s="289" t="s">
        <v>1299</v>
      </c>
      <c r="D19" s="524"/>
      <c r="E19" s="524">
        <v>912643010.83000004</v>
      </c>
      <c r="F19" s="1075"/>
      <c r="G19" s="1075"/>
      <c r="H19" s="959"/>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7"/>
      <c r="AY19" s="287"/>
      <c r="AZ19" s="287"/>
      <c r="BA19" s="287"/>
      <c r="BB19" s="287"/>
      <c r="BC19" s="287"/>
      <c r="BD19" s="287"/>
      <c r="BE19" s="287"/>
      <c r="BF19" s="287"/>
      <c r="BG19" s="287"/>
      <c r="BH19" s="287"/>
      <c r="BI19" s="287"/>
      <c r="BJ19" s="287"/>
      <c r="BK19" s="287"/>
      <c r="BL19" s="287"/>
      <c r="BM19" s="287"/>
      <c r="BN19" s="287"/>
      <c r="BO19" s="287"/>
      <c r="BP19" s="287"/>
      <c r="BQ19" s="287"/>
      <c r="BR19" s="287"/>
      <c r="BS19" s="287"/>
      <c r="BT19" s="287"/>
      <c r="BU19" s="287"/>
      <c r="BV19" s="287"/>
      <c r="BW19" s="287"/>
      <c r="BX19" s="287"/>
      <c r="BY19" s="287"/>
      <c r="BZ19" s="287"/>
      <c r="CA19" s="287"/>
      <c r="CB19" s="287"/>
      <c r="CC19" s="287"/>
      <c r="CD19" s="287"/>
      <c r="CE19" s="287"/>
      <c r="CF19" s="287"/>
      <c r="CG19" s="287"/>
      <c r="CH19" s="287"/>
      <c r="CI19" s="287"/>
      <c r="CJ19" s="287"/>
      <c r="CK19" s="287"/>
      <c r="CL19" s="287"/>
      <c r="CM19" s="287"/>
      <c r="CN19" s="287"/>
      <c r="CO19" s="287"/>
      <c r="CP19" s="287"/>
      <c r="CQ19" s="287"/>
      <c r="CR19" s="287"/>
      <c r="CS19" s="287"/>
      <c r="CT19" s="287"/>
      <c r="CU19" s="287"/>
      <c r="CV19" s="287"/>
      <c r="CW19" s="287"/>
      <c r="CX19" s="287"/>
      <c r="CY19" s="287"/>
      <c r="CZ19" s="287"/>
      <c r="DA19" s="287"/>
      <c r="DB19" s="287"/>
      <c r="DC19" s="287"/>
    </row>
    <row r="20" spans="1:122" s="288" customFormat="1" ht="15" customHeight="1" thickBot="1">
      <c r="A20" s="287"/>
      <c r="B20" s="36">
        <v>7</v>
      </c>
      <c r="C20" s="37" t="s">
        <v>850</v>
      </c>
      <c r="D20" s="525">
        <v>44626220722.150002</v>
      </c>
      <c r="E20" s="525">
        <v>51566821489.400002</v>
      </c>
      <c r="F20" s="1076">
        <v>0.1346</v>
      </c>
      <c r="G20" s="560">
        <v>0.86539999999999995</v>
      </c>
      <c r="H20" s="561"/>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287"/>
      <c r="AP20" s="287"/>
      <c r="AQ20" s="287"/>
      <c r="AR20" s="287"/>
      <c r="AS20" s="287"/>
      <c r="AT20" s="287"/>
      <c r="AU20" s="287"/>
      <c r="AV20" s="287"/>
      <c r="AW20" s="287"/>
      <c r="AX20" s="287"/>
      <c r="AY20" s="287"/>
      <c r="AZ20" s="287"/>
      <c r="BA20" s="287"/>
      <c r="BB20" s="287"/>
      <c r="BC20" s="287"/>
      <c r="BD20" s="287"/>
      <c r="BE20" s="287"/>
      <c r="BF20" s="287"/>
      <c r="BG20" s="287"/>
      <c r="BH20" s="287"/>
      <c r="BI20" s="287"/>
      <c r="BJ20" s="287"/>
      <c r="BK20" s="287"/>
      <c r="BL20" s="287"/>
      <c r="BM20" s="287"/>
      <c r="BN20" s="287"/>
      <c r="BO20" s="287"/>
      <c r="BP20" s="287"/>
      <c r="BQ20" s="287"/>
      <c r="BR20" s="287"/>
      <c r="BS20" s="287"/>
      <c r="BT20" s="287"/>
      <c r="BU20" s="287"/>
      <c r="BV20" s="287"/>
      <c r="BW20" s="287"/>
      <c r="BX20" s="287"/>
      <c r="BY20" s="287"/>
      <c r="BZ20" s="287"/>
      <c r="CA20" s="287"/>
      <c r="CB20" s="287"/>
      <c r="CC20" s="287"/>
      <c r="CD20" s="287"/>
      <c r="CE20" s="287"/>
      <c r="CF20" s="287"/>
      <c r="CG20" s="287"/>
      <c r="CH20" s="287"/>
      <c r="CI20" s="287"/>
      <c r="CJ20" s="287"/>
      <c r="CK20" s="287"/>
      <c r="CL20" s="287"/>
      <c r="CM20" s="287"/>
      <c r="CN20" s="287"/>
      <c r="CO20" s="287"/>
      <c r="CP20" s="287"/>
      <c r="CQ20" s="287"/>
      <c r="CR20" s="287"/>
      <c r="CS20" s="287"/>
      <c r="CT20" s="287"/>
      <c r="CU20" s="287"/>
      <c r="CV20" s="287"/>
      <c r="CW20" s="287"/>
      <c r="CX20" s="287"/>
      <c r="CY20" s="287"/>
      <c r="CZ20" s="287"/>
      <c r="DA20" s="287"/>
      <c r="DB20" s="287"/>
      <c r="DC20" s="287"/>
    </row>
    <row r="21" spans="1:122" s="283" customFormat="1">
      <c r="A21" s="282"/>
      <c r="B21" s="282"/>
      <c r="C21" s="282"/>
      <c r="D21" s="520"/>
      <c r="E21" s="520"/>
      <c r="F21" s="520"/>
      <c r="G21" s="520"/>
      <c r="H21" s="521"/>
      <c r="I21" s="282"/>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2"/>
      <c r="AM21" s="282"/>
      <c r="AN21" s="282"/>
      <c r="AO21" s="282"/>
      <c r="AP21" s="282"/>
      <c r="AQ21" s="282"/>
      <c r="AR21" s="282"/>
      <c r="AS21" s="282"/>
      <c r="AT21" s="282"/>
      <c r="AU21" s="282"/>
      <c r="AV21" s="282"/>
      <c r="AW21" s="282"/>
      <c r="AX21" s="282"/>
      <c r="AY21" s="282"/>
      <c r="AZ21" s="282"/>
      <c r="BA21" s="282"/>
      <c r="BB21" s="282"/>
      <c r="BC21" s="282"/>
      <c r="BD21" s="282"/>
      <c r="BE21" s="282"/>
      <c r="BF21" s="282"/>
      <c r="BG21" s="282"/>
      <c r="BH21" s="282"/>
      <c r="BI21" s="282"/>
      <c r="BJ21" s="282"/>
      <c r="BK21" s="282"/>
      <c r="BL21" s="282"/>
      <c r="BM21" s="282"/>
      <c r="BN21" s="282"/>
      <c r="BO21" s="282"/>
      <c r="BP21" s="282"/>
      <c r="BQ21" s="282"/>
      <c r="BR21" s="282"/>
      <c r="BS21" s="282"/>
      <c r="BT21" s="282"/>
      <c r="BU21" s="282"/>
      <c r="BV21" s="282"/>
      <c r="BW21" s="282"/>
      <c r="BX21" s="282"/>
      <c r="BY21" s="282"/>
      <c r="BZ21" s="282"/>
      <c r="CA21" s="282"/>
      <c r="CB21" s="282"/>
      <c r="CC21" s="282"/>
      <c r="CD21" s="282"/>
      <c r="CE21" s="282"/>
      <c r="CF21" s="282"/>
      <c r="CG21" s="282"/>
      <c r="CH21" s="282"/>
      <c r="CI21" s="282"/>
      <c r="CJ21" s="282"/>
      <c r="CK21" s="282"/>
      <c r="CL21" s="282"/>
      <c r="CM21" s="282"/>
      <c r="CN21" s="282"/>
      <c r="CO21" s="282"/>
      <c r="CP21" s="282"/>
      <c r="CQ21" s="282"/>
      <c r="CR21" s="282"/>
      <c r="CS21" s="282"/>
      <c r="CT21" s="282"/>
      <c r="CU21" s="282"/>
      <c r="CV21" s="282"/>
      <c r="CW21" s="282"/>
      <c r="CX21" s="282"/>
      <c r="CY21" s="282"/>
      <c r="CZ21" s="282"/>
      <c r="DA21" s="282"/>
      <c r="DB21" s="282"/>
      <c r="DC21" s="282"/>
    </row>
    <row r="22" spans="1:122" s="288" customFormat="1" ht="12.75">
      <c r="A22" s="287"/>
      <c r="B22" s="287"/>
      <c r="C22" s="287"/>
      <c r="D22" s="533"/>
      <c r="E22" s="533"/>
      <c r="F22" s="533"/>
      <c r="G22" s="533"/>
      <c r="H22" s="533"/>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7"/>
      <c r="AM22" s="287"/>
      <c r="AN22" s="287"/>
      <c r="AO22" s="287"/>
      <c r="AP22" s="287"/>
      <c r="AQ22" s="287"/>
      <c r="AR22" s="287"/>
      <c r="AS22" s="287"/>
      <c r="AT22" s="287"/>
      <c r="AU22" s="287"/>
      <c r="AV22" s="287"/>
      <c r="AW22" s="287"/>
      <c r="AX22" s="287"/>
      <c r="AY22" s="287"/>
      <c r="AZ22" s="287"/>
      <c r="BA22" s="287"/>
      <c r="BB22" s="287"/>
      <c r="BC22" s="287"/>
      <c r="BD22" s="287"/>
      <c r="BE22" s="287"/>
      <c r="BF22" s="287"/>
      <c r="BG22" s="287"/>
      <c r="BH22" s="287"/>
      <c r="BI22" s="287"/>
      <c r="BJ22" s="287"/>
      <c r="BK22" s="287"/>
      <c r="BL22" s="287"/>
      <c r="BM22" s="287"/>
      <c r="BN22" s="287"/>
      <c r="BO22" s="287"/>
      <c r="BP22" s="287"/>
      <c r="BQ22" s="287"/>
      <c r="BR22" s="287"/>
      <c r="BS22" s="287"/>
      <c r="BT22" s="287"/>
      <c r="BU22" s="287"/>
      <c r="BV22" s="287"/>
      <c r="BW22" s="287"/>
      <c r="BX22" s="287"/>
      <c r="BY22" s="287"/>
      <c r="BZ22" s="287"/>
      <c r="CA22" s="287"/>
      <c r="CB22" s="287"/>
      <c r="CC22" s="287"/>
      <c r="CD22" s="287"/>
      <c r="CE22" s="287"/>
      <c r="CF22" s="287"/>
      <c r="CG22" s="287"/>
      <c r="CH22" s="287"/>
      <c r="CI22" s="287"/>
      <c r="CJ22" s="287"/>
      <c r="CK22" s="287"/>
      <c r="CL22" s="287"/>
      <c r="CM22" s="287"/>
      <c r="CN22" s="287"/>
      <c r="CO22" s="287"/>
      <c r="CP22" s="287"/>
      <c r="CQ22" s="287"/>
      <c r="CR22" s="287"/>
      <c r="CS22" s="287"/>
      <c r="CT22" s="287"/>
      <c r="CU22" s="287"/>
      <c r="CV22" s="287"/>
      <c r="CW22" s="287"/>
      <c r="CX22" s="287"/>
      <c r="CY22" s="287"/>
      <c r="CZ22" s="287"/>
      <c r="DA22" s="287"/>
      <c r="DB22" s="287"/>
      <c r="DC22" s="287"/>
    </row>
    <row r="23" spans="1:122" s="288" customFormat="1" ht="12.75">
      <c r="A23" s="287"/>
      <c r="B23" s="436"/>
      <c r="C23" s="287"/>
      <c r="D23" s="287"/>
      <c r="E23" s="287"/>
      <c r="F23" s="287"/>
      <c r="G23" s="287"/>
      <c r="H23" s="287"/>
      <c r="I23" s="285"/>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287"/>
      <c r="AM23" s="287"/>
      <c r="AN23" s="287"/>
      <c r="AO23" s="287"/>
      <c r="AP23" s="287"/>
      <c r="AQ23" s="287"/>
      <c r="AR23" s="287"/>
      <c r="AS23" s="287"/>
      <c r="AT23" s="287"/>
      <c r="AU23" s="287"/>
      <c r="AV23" s="287"/>
      <c r="AW23" s="287"/>
      <c r="AX23" s="287"/>
      <c r="AY23" s="287"/>
      <c r="AZ23" s="287"/>
      <c r="BA23" s="287"/>
      <c r="BB23" s="287"/>
      <c r="BC23" s="287"/>
      <c r="BD23" s="287"/>
      <c r="BE23" s="287"/>
      <c r="BF23" s="287"/>
      <c r="BG23" s="287"/>
      <c r="BH23" s="287"/>
      <c r="BI23" s="287"/>
      <c r="BJ23" s="287"/>
      <c r="BK23" s="287"/>
      <c r="BL23" s="287"/>
      <c r="BM23" s="287"/>
      <c r="BN23" s="287"/>
      <c r="BO23" s="287"/>
      <c r="BP23" s="287"/>
      <c r="BQ23" s="287"/>
      <c r="BR23" s="287"/>
      <c r="BS23" s="287"/>
      <c r="BT23" s="287"/>
      <c r="BU23" s="287"/>
      <c r="BV23" s="287"/>
      <c r="BW23" s="287"/>
      <c r="BX23" s="287"/>
      <c r="BY23" s="287"/>
      <c r="BZ23" s="287"/>
      <c r="CA23" s="287"/>
      <c r="CB23" s="287"/>
      <c r="CC23" s="287"/>
      <c r="CD23" s="287"/>
      <c r="CE23" s="287"/>
      <c r="CF23" s="287"/>
      <c r="CG23" s="287"/>
      <c r="CH23" s="287"/>
      <c r="CI23" s="287"/>
      <c r="CJ23" s="287"/>
      <c r="CK23" s="287"/>
      <c r="CL23" s="287"/>
      <c r="CM23" s="287"/>
      <c r="CN23" s="287"/>
      <c r="CO23" s="287"/>
      <c r="CP23" s="287"/>
      <c r="CQ23" s="287"/>
      <c r="CR23" s="287"/>
      <c r="CS23" s="287"/>
      <c r="CT23" s="287"/>
      <c r="CU23" s="287"/>
      <c r="CV23" s="287"/>
      <c r="CW23" s="287"/>
      <c r="CX23" s="287"/>
      <c r="CY23" s="287"/>
      <c r="CZ23" s="287"/>
      <c r="DA23" s="287"/>
      <c r="DB23" s="287"/>
      <c r="DC23" s="287"/>
    </row>
    <row r="24" spans="1:122" s="1" customFormat="1" ht="12.75">
      <c r="A24" s="16"/>
      <c r="B24" s="435"/>
      <c r="C24" s="287"/>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row>
    <row r="25" spans="1:122" s="1" customFormat="1" ht="12.75">
      <c r="A25" s="16"/>
      <c r="B25" s="435"/>
      <c r="C25" s="287"/>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row>
    <row r="26" spans="1:122" s="1" customFormat="1" ht="12.75">
      <c r="A26" s="16"/>
      <c r="B26" s="435"/>
      <c r="C26" s="287"/>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row>
    <row r="27" spans="1:122" s="1" customFormat="1" ht="12.75">
      <c r="A27" s="16"/>
      <c r="B27" s="435"/>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row>
    <row r="28" spans="1:122" s="1" customFormat="1" ht="12.75">
      <c r="A28" s="16"/>
      <c r="B28" s="435"/>
      <c r="C28" s="437"/>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row>
  </sheetData>
  <pageMargins left="0.7" right="0.7" top="0.78740157499999996" bottom="0.78740157499999996" header="0.3" footer="0.3"/>
  <pageSetup paperSize="9" scale="10" orientation="landscape" r:id="rId1"/>
  <colBreaks count="1" manualBreakCount="1">
    <brk id="12"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8">
    <pageSetUpPr autoPageBreaks="0" fitToPage="1"/>
  </sheetPr>
  <dimension ref="A1:V43"/>
  <sheetViews>
    <sheetView showGridLines="0" zoomScaleNormal="100" zoomScaleSheetLayoutView="100" workbookViewId="0">
      <selection activeCell="D39" sqref="D39"/>
    </sheetView>
  </sheetViews>
  <sheetFormatPr defaultColWidth="9.140625" defaultRowHeight="14.25"/>
  <cols>
    <col min="1" max="1" width="5.7109375" style="22" customWidth="1"/>
    <col min="2" max="2" width="10.7109375" style="22" customWidth="1"/>
    <col min="3" max="3" width="45.7109375" style="22" customWidth="1"/>
    <col min="4" max="17" width="15.7109375" style="22" customWidth="1"/>
    <col min="18" max="18" width="16.7109375" style="22" customWidth="1"/>
    <col min="19" max="16384" width="9.140625" style="22"/>
  </cols>
  <sheetData>
    <row r="1" spans="1:22" ht="15" customHeight="1"/>
    <row r="2" spans="1:22" ht="20.25">
      <c r="B2" s="32" t="s">
        <v>233</v>
      </c>
      <c r="V2" s="284"/>
    </row>
    <row r="3" spans="1:22" ht="15" customHeight="1" thickBot="1"/>
    <row r="4" spans="1:22" s="295" customFormat="1" ht="39.950000000000003" customHeight="1">
      <c r="B4" s="1340" t="s">
        <v>214</v>
      </c>
      <c r="C4" s="1414"/>
      <c r="D4" s="1414" t="s">
        <v>234</v>
      </c>
      <c r="E4" s="1366" t="s">
        <v>859</v>
      </c>
      <c r="F4" s="1366"/>
      <c r="G4" s="1366"/>
      <c r="H4" s="1366"/>
      <c r="I4" s="1366"/>
      <c r="J4" s="1366"/>
      <c r="K4" s="1366"/>
      <c r="L4" s="1366"/>
      <c r="M4" s="1366"/>
      <c r="N4" s="1366"/>
      <c r="O4" s="1366"/>
      <c r="P4" s="1339" t="s">
        <v>860</v>
      </c>
      <c r="Q4" s="1361"/>
    </row>
    <row r="5" spans="1:22" s="296" customFormat="1" ht="39.950000000000003" customHeight="1">
      <c r="B5" s="1341"/>
      <c r="C5" s="1413"/>
      <c r="D5" s="1413"/>
      <c r="E5" s="1393" t="s">
        <v>882</v>
      </c>
      <c r="F5" s="1393"/>
      <c r="G5" s="1393"/>
      <c r="H5" s="1393"/>
      <c r="I5" s="1393"/>
      <c r="J5" s="1393"/>
      <c r="K5" s="1393"/>
      <c r="L5" s="1393"/>
      <c r="M5" s="1393"/>
      <c r="N5" s="1342" t="s">
        <v>883</v>
      </c>
      <c r="O5" s="1342"/>
      <c r="P5" s="1342" t="s">
        <v>861</v>
      </c>
      <c r="Q5" s="1362" t="s">
        <v>1004</v>
      </c>
    </row>
    <row r="6" spans="1:22" s="395" customFormat="1" ht="20.100000000000001" customHeight="1">
      <c r="A6" s="296"/>
      <c r="B6" s="1341"/>
      <c r="C6" s="1413"/>
      <c r="D6" s="1413"/>
      <c r="E6" s="1413" t="s">
        <v>870</v>
      </c>
      <c r="F6" s="1413" t="s">
        <v>884</v>
      </c>
      <c r="G6" s="1413"/>
      <c r="H6" s="1413"/>
      <c r="I6" s="1413"/>
      <c r="J6" s="1413" t="s">
        <v>885</v>
      </c>
      <c r="K6" s="1413"/>
      <c r="L6" s="1413"/>
      <c r="M6" s="1413"/>
      <c r="N6" s="1413" t="s">
        <v>872</v>
      </c>
      <c r="O6" s="1413" t="s">
        <v>873</v>
      </c>
      <c r="P6" s="1342"/>
      <c r="Q6" s="1362"/>
    </row>
    <row r="7" spans="1:22" s="395" customFormat="1" ht="80.099999999999994" customHeight="1">
      <c r="A7" s="295"/>
      <c r="B7" s="1341"/>
      <c r="C7" s="1413"/>
      <c r="D7" s="1413"/>
      <c r="E7" s="1413"/>
      <c r="F7" s="396"/>
      <c r="G7" s="343" t="s">
        <v>864</v>
      </c>
      <c r="H7" s="343" t="s">
        <v>865</v>
      </c>
      <c r="I7" s="343" t="s">
        <v>866</v>
      </c>
      <c r="J7" s="396"/>
      <c r="K7" s="343" t="s">
        <v>867</v>
      </c>
      <c r="L7" s="343" t="s">
        <v>868</v>
      </c>
      <c r="M7" s="343" t="s">
        <v>869</v>
      </c>
      <c r="N7" s="1413"/>
      <c r="O7" s="1413"/>
      <c r="P7" s="1342"/>
      <c r="Q7" s="1362"/>
    </row>
    <row r="8" spans="1:22" s="295" customFormat="1" ht="15" customHeight="1">
      <c r="B8" s="327">
        <v>1</v>
      </c>
      <c r="C8" s="150" t="s">
        <v>59</v>
      </c>
      <c r="D8" s="549"/>
      <c r="E8" s="549"/>
      <c r="F8" s="549"/>
      <c r="G8" s="549"/>
      <c r="H8" s="549"/>
      <c r="I8" s="549"/>
      <c r="J8" s="549"/>
      <c r="K8" s="549"/>
      <c r="L8" s="549"/>
      <c r="M8" s="549"/>
      <c r="N8" s="549"/>
      <c r="O8" s="549"/>
      <c r="P8" s="549"/>
      <c r="Q8" s="332"/>
    </row>
    <row r="9" spans="1:22" s="295" customFormat="1" ht="15" customHeight="1">
      <c r="B9" s="388">
        <v>2</v>
      </c>
      <c r="C9" s="132" t="s">
        <v>37</v>
      </c>
      <c r="D9" s="550"/>
      <c r="E9" s="550"/>
      <c r="F9" s="550"/>
      <c r="G9" s="550"/>
      <c r="H9" s="550"/>
      <c r="I9" s="550"/>
      <c r="J9" s="550"/>
      <c r="K9" s="550"/>
      <c r="L9" s="550"/>
      <c r="M9" s="550"/>
      <c r="N9" s="550"/>
      <c r="O9" s="550"/>
      <c r="P9" s="550"/>
      <c r="Q9" s="672"/>
    </row>
    <row r="10" spans="1:22" s="295" customFormat="1" ht="15" customHeight="1">
      <c r="B10" s="388">
        <v>3</v>
      </c>
      <c r="C10" s="132" t="s">
        <v>38</v>
      </c>
      <c r="D10" s="550"/>
      <c r="E10" s="550"/>
      <c r="F10" s="550"/>
      <c r="G10" s="550"/>
      <c r="H10" s="550"/>
      <c r="I10" s="550"/>
      <c r="J10" s="550"/>
      <c r="K10" s="550"/>
      <c r="L10" s="550"/>
      <c r="M10" s="550"/>
      <c r="N10" s="550"/>
      <c r="O10" s="550"/>
      <c r="P10" s="550"/>
      <c r="Q10" s="672"/>
    </row>
    <row r="11" spans="1:22" s="295" customFormat="1" ht="15" customHeight="1">
      <c r="B11" s="389" t="s">
        <v>1302</v>
      </c>
      <c r="C11" s="398" t="s">
        <v>874</v>
      </c>
      <c r="D11" s="550"/>
      <c r="E11" s="550"/>
      <c r="F11" s="550"/>
      <c r="G11" s="550"/>
      <c r="H11" s="550"/>
      <c r="I11" s="550"/>
      <c r="J11" s="550"/>
      <c r="K11" s="550"/>
      <c r="L11" s="550"/>
      <c r="M11" s="550"/>
      <c r="N11" s="550"/>
      <c r="O11" s="550"/>
      <c r="P11" s="550"/>
      <c r="Q11" s="672"/>
    </row>
    <row r="12" spans="1:22" s="295" customFormat="1" ht="15" customHeight="1">
      <c r="B12" s="389" t="s">
        <v>1303</v>
      </c>
      <c r="C12" s="398" t="s">
        <v>875</v>
      </c>
      <c r="D12" s="550"/>
      <c r="E12" s="550"/>
      <c r="F12" s="550"/>
      <c r="G12" s="550"/>
      <c r="H12" s="550"/>
      <c r="I12" s="550"/>
      <c r="J12" s="550"/>
      <c r="K12" s="550"/>
      <c r="L12" s="550"/>
      <c r="M12" s="550"/>
      <c r="N12" s="550"/>
      <c r="O12" s="550"/>
      <c r="P12" s="550"/>
      <c r="Q12" s="672"/>
    </row>
    <row r="13" spans="1:22" s="295" customFormat="1" ht="15" customHeight="1">
      <c r="B13" s="389" t="s">
        <v>1603</v>
      </c>
      <c r="C13" s="398" t="s">
        <v>876</v>
      </c>
      <c r="D13" s="550"/>
      <c r="E13" s="550"/>
      <c r="F13" s="550"/>
      <c r="G13" s="550"/>
      <c r="H13" s="550"/>
      <c r="I13" s="550"/>
      <c r="J13" s="550"/>
      <c r="K13" s="550"/>
      <c r="L13" s="550"/>
      <c r="M13" s="550"/>
      <c r="N13" s="550"/>
      <c r="O13" s="550"/>
      <c r="P13" s="550"/>
      <c r="Q13" s="672"/>
    </row>
    <row r="14" spans="1:22" s="295" customFormat="1" ht="15" customHeight="1">
      <c r="B14" s="388">
        <v>4</v>
      </c>
      <c r="C14" s="132" t="s">
        <v>39</v>
      </c>
      <c r="D14" s="953">
        <v>37915744481.870003</v>
      </c>
      <c r="E14" s="1145">
        <v>0</v>
      </c>
      <c r="F14" s="1145">
        <v>0</v>
      </c>
      <c r="G14" s="1145">
        <v>0</v>
      </c>
      <c r="H14" s="1145">
        <v>0</v>
      </c>
      <c r="I14" s="1145">
        <v>0</v>
      </c>
      <c r="J14" s="1145">
        <v>0</v>
      </c>
      <c r="K14" s="1145">
        <v>0</v>
      </c>
      <c r="L14" s="1145">
        <v>0</v>
      </c>
      <c r="M14" s="1145">
        <v>0</v>
      </c>
      <c r="N14" s="1145">
        <v>0</v>
      </c>
      <c r="O14" s="1145">
        <v>0</v>
      </c>
      <c r="P14" s="1145">
        <v>0</v>
      </c>
      <c r="Q14" s="954">
        <v>5283856573.54</v>
      </c>
    </row>
    <row r="15" spans="1:22" s="295" customFormat="1" ht="15" customHeight="1">
      <c r="B15" s="389" t="s">
        <v>1304</v>
      </c>
      <c r="C15" s="398" t="s">
        <v>877</v>
      </c>
      <c r="D15" s="550"/>
      <c r="E15" s="550"/>
      <c r="F15" s="550"/>
      <c r="G15" s="550"/>
      <c r="H15" s="550"/>
      <c r="I15" s="550"/>
      <c r="J15" s="550"/>
      <c r="K15" s="550"/>
      <c r="L15" s="550"/>
      <c r="M15" s="550"/>
      <c r="N15" s="550"/>
      <c r="O15" s="550"/>
      <c r="P15" s="550"/>
      <c r="Q15" s="672"/>
    </row>
    <row r="16" spans="1:22" s="295" customFormat="1" ht="15" customHeight="1">
      <c r="B16" s="389" t="s">
        <v>1305</v>
      </c>
      <c r="C16" s="398" t="s">
        <v>878</v>
      </c>
      <c r="D16" s="1146">
        <v>37915744481.870003</v>
      </c>
      <c r="E16" s="1147">
        <v>0</v>
      </c>
      <c r="F16" s="1147">
        <v>0</v>
      </c>
      <c r="G16" s="1147">
        <v>0</v>
      </c>
      <c r="H16" s="1147">
        <v>0</v>
      </c>
      <c r="I16" s="1147">
        <v>0</v>
      </c>
      <c r="J16" s="1147">
        <v>0</v>
      </c>
      <c r="K16" s="1147">
        <v>0</v>
      </c>
      <c r="L16" s="1147">
        <v>0</v>
      </c>
      <c r="M16" s="1147">
        <v>0</v>
      </c>
      <c r="N16" s="1147">
        <v>0</v>
      </c>
      <c r="O16" s="1147">
        <v>0</v>
      </c>
      <c r="P16" s="1147">
        <v>0</v>
      </c>
      <c r="Q16" s="1148">
        <v>5283856573.54</v>
      </c>
    </row>
    <row r="17" spans="1:17" s="295" customFormat="1" ht="15" customHeight="1">
      <c r="B17" s="389" t="s">
        <v>1306</v>
      </c>
      <c r="C17" s="398" t="s">
        <v>879</v>
      </c>
      <c r="D17" s="550"/>
      <c r="E17" s="550"/>
      <c r="F17" s="550"/>
      <c r="G17" s="550"/>
      <c r="H17" s="550"/>
      <c r="I17" s="550"/>
      <c r="J17" s="550"/>
      <c r="K17" s="550"/>
      <c r="L17" s="550"/>
      <c r="M17" s="550"/>
      <c r="N17" s="550"/>
      <c r="O17" s="550"/>
      <c r="P17" s="550"/>
      <c r="Q17" s="672"/>
    </row>
    <row r="18" spans="1:17" s="295" customFormat="1" ht="15" customHeight="1">
      <c r="B18" s="389" t="s">
        <v>1307</v>
      </c>
      <c r="C18" s="398" t="s">
        <v>880</v>
      </c>
      <c r="D18" s="550"/>
      <c r="E18" s="550"/>
      <c r="F18" s="550"/>
      <c r="G18" s="550"/>
      <c r="H18" s="550"/>
      <c r="I18" s="550"/>
      <c r="J18" s="550"/>
      <c r="K18" s="550"/>
      <c r="L18" s="550"/>
      <c r="M18" s="550"/>
      <c r="N18" s="550"/>
      <c r="O18" s="550"/>
      <c r="P18" s="550"/>
      <c r="Q18" s="672"/>
    </row>
    <row r="19" spans="1:17" s="295" customFormat="1" ht="15" customHeight="1">
      <c r="B19" s="399" t="s">
        <v>1308</v>
      </c>
      <c r="C19" s="397" t="s">
        <v>881</v>
      </c>
      <c r="D19" s="551"/>
      <c r="E19" s="551"/>
      <c r="F19" s="551"/>
      <c r="G19" s="551"/>
      <c r="H19" s="551"/>
      <c r="I19" s="551"/>
      <c r="J19" s="551"/>
      <c r="K19" s="551"/>
      <c r="L19" s="551"/>
      <c r="M19" s="551"/>
      <c r="N19" s="551"/>
      <c r="O19" s="551"/>
      <c r="P19" s="551"/>
      <c r="Q19" s="333"/>
    </row>
    <row r="20" spans="1:17" s="295" customFormat="1" ht="15" customHeight="1" thickBot="1">
      <c r="B20" s="36">
        <v>5</v>
      </c>
      <c r="C20" s="368" t="s">
        <v>25</v>
      </c>
      <c r="D20" s="518">
        <v>37915744481.870003</v>
      </c>
      <c r="E20" s="518">
        <v>0</v>
      </c>
      <c r="F20" s="518">
        <v>0</v>
      </c>
      <c r="G20" s="518">
        <v>0</v>
      </c>
      <c r="H20" s="518">
        <v>0</v>
      </c>
      <c r="I20" s="518">
        <v>0</v>
      </c>
      <c r="J20" s="518">
        <v>0</v>
      </c>
      <c r="K20" s="518">
        <v>0</v>
      </c>
      <c r="L20" s="518">
        <v>0</v>
      </c>
      <c r="M20" s="518">
        <v>0</v>
      </c>
      <c r="N20" s="518">
        <v>0</v>
      </c>
      <c r="O20" s="518">
        <v>0</v>
      </c>
      <c r="P20" s="518">
        <v>0</v>
      </c>
      <c r="Q20" s="674">
        <v>5283856573.54</v>
      </c>
    </row>
    <row r="21" spans="1:17" s="294" customFormat="1" ht="15" customHeight="1" thickBot="1"/>
    <row r="22" spans="1:17" s="295" customFormat="1" ht="39.950000000000003" customHeight="1">
      <c r="B22" s="1340" t="s">
        <v>230</v>
      </c>
      <c r="C22" s="1414"/>
      <c r="D22" s="1414" t="s">
        <v>234</v>
      </c>
      <c r="E22" s="1366" t="s">
        <v>859</v>
      </c>
      <c r="F22" s="1366"/>
      <c r="G22" s="1366"/>
      <c r="H22" s="1366"/>
      <c r="I22" s="1366"/>
      <c r="J22" s="1366"/>
      <c r="K22" s="1366"/>
      <c r="L22" s="1366"/>
      <c r="M22" s="1366"/>
      <c r="N22" s="1366"/>
      <c r="O22" s="1366"/>
      <c r="P22" s="1339" t="s">
        <v>235</v>
      </c>
      <c r="Q22" s="1361"/>
    </row>
    <row r="23" spans="1:17" s="295" customFormat="1" ht="39.950000000000003" customHeight="1">
      <c r="B23" s="1341"/>
      <c r="C23" s="1413"/>
      <c r="D23" s="1413"/>
      <c r="E23" s="1393" t="s">
        <v>882</v>
      </c>
      <c r="F23" s="1393"/>
      <c r="G23" s="1393"/>
      <c r="H23" s="1393"/>
      <c r="I23" s="1393"/>
      <c r="J23" s="1393"/>
      <c r="K23" s="1393"/>
      <c r="L23" s="1393"/>
      <c r="M23" s="1393"/>
      <c r="N23" s="1342" t="s">
        <v>883</v>
      </c>
      <c r="O23" s="1342"/>
      <c r="P23" s="1342" t="s">
        <v>861</v>
      </c>
      <c r="Q23" s="1362" t="s">
        <v>862</v>
      </c>
    </row>
    <row r="24" spans="1:17" s="395" customFormat="1" ht="20.100000000000001" customHeight="1">
      <c r="A24" s="296"/>
      <c r="B24" s="1341"/>
      <c r="C24" s="1413"/>
      <c r="D24" s="1413"/>
      <c r="E24" s="1413" t="s">
        <v>863</v>
      </c>
      <c r="F24" s="1413" t="s">
        <v>884</v>
      </c>
      <c r="G24" s="1413"/>
      <c r="H24" s="1413"/>
      <c r="I24" s="1413"/>
      <c r="J24" s="1413" t="s">
        <v>885</v>
      </c>
      <c r="K24" s="1413"/>
      <c r="L24" s="1413"/>
      <c r="M24" s="1413"/>
      <c r="N24" s="1413" t="s">
        <v>871</v>
      </c>
      <c r="O24" s="1413" t="s">
        <v>873</v>
      </c>
      <c r="P24" s="1342"/>
      <c r="Q24" s="1362"/>
    </row>
    <row r="25" spans="1:17" s="395" customFormat="1" ht="80.099999999999994" customHeight="1">
      <c r="A25" s="295"/>
      <c r="B25" s="1341"/>
      <c r="C25" s="1413"/>
      <c r="D25" s="1413"/>
      <c r="E25" s="1413"/>
      <c r="F25" s="396"/>
      <c r="G25" s="646" t="s">
        <v>864</v>
      </c>
      <c r="H25" s="646" t="s">
        <v>865</v>
      </c>
      <c r="I25" s="646" t="s">
        <v>866</v>
      </c>
      <c r="J25" s="396"/>
      <c r="K25" s="646" t="s">
        <v>867</v>
      </c>
      <c r="L25" s="646" t="s">
        <v>868</v>
      </c>
      <c r="M25" s="646" t="s">
        <v>869</v>
      </c>
      <c r="N25" s="1413"/>
      <c r="O25" s="1413"/>
      <c r="P25" s="1342"/>
      <c r="Q25" s="1362"/>
    </row>
    <row r="26" spans="1:17" s="295" customFormat="1" ht="15" customHeight="1">
      <c r="B26" s="327">
        <v>1</v>
      </c>
      <c r="C26" s="150" t="s">
        <v>59</v>
      </c>
      <c r="D26" s="662"/>
      <c r="E26" s="662"/>
      <c r="F26" s="662"/>
      <c r="G26" s="662"/>
      <c r="H26" s="662"/>
      <c r="I26" s="662"/>
      <c r="J26" s="662"/>
      <c r="K26" s="662"/>
      <c r="L26" s="662"/>
      <c r="M26" s="662"/>
      <c r="N26" s="662"/>
      <c r="O26" s="662"/>
      <c r="P26" s="662"/>
      <c r="Q26" s="673"/>
    </row>
    <row r="27" spans="1:17" s="295" customFormat="1" ht="15" customHeight="1">
      <c r="B27" s="402">
        <v>2</v>
      </c>
      <c r="C27" s="279" t="s">
        <v>37</v>
      </c>
      <c r="D27" s="523">
        <v>1979977594.0899999</v>
      </c>
      <c r="E27" s="523">
        <v>0</v>
      </c>
      <c r="F27" s="523">
        <v>0</v>
      </c>
      <c r="G27" s="523">
        <v>0</v>
      </c>
      <c r="H27" s="523">
        <v>0</v>
      </c>
      <c r="I27" s="523">
        <v>0</v>
      </c>
      <c r="J27" s="523">
        <v>0</v>
      </c>
      <c r="K27" s="523">
        <v>0</v>
      </c>
      <c r="L27" s="523">
        <v>0</v>
      </c>
      <c r="M27" s="523">
        <v>0</v>
      </c>
      <c r="N27" s="523">
        <v>0</v>
      </c>
      <c r="O27" s="523">
        <v>0</v>
      </c>
      <c r="P27" s="523">
        <v>0</v>
      </c>
      <c r="Q27" s="542">
        <v>449818246.74000001</v>
      </c>
    </row>
    <row r="28" spans="1:17" s="295" customFormat="1" ht="15" customHeight="1">
      <c r="B28" s="402">
        <v>3</v>
      </c>
      <c r="C28" s="279" t="s">
        <v>38</v>
      </c>
      <c r="D28" s="523">
        <v>4412218615.4499998</v>
      </c>
      <c r="E28" s="523">
        <v>0</v>
      </c>
      <c r="F28" s="523">
        <v>0</v>
      </c>
      <c r="G28" s="523">
        <v>0</v>
      </c>
      <c r="H28" s="523">
        <v>0</v>
      </c>
      <c r="I28" s="523">
        <v>0</v>
      </c>
      <c r="J28" s="523">
        <v>0</v>
      </c>
      <c r="K28" s="523">
        <v>0</v>
      </c>
      <c r="L28" s="523">
        <v>0</v>
      </c>
      <c r="M28" s="523">
        <v>0</v>
      </c>
      <c r="N28" s="523">
        <v>0</v>
      </c>
      <c r="O28" s="523">
        <v>0</v>
      </c>
      <c r="P28" s="523">
        <v>0</v>
      </c>
      <c r="Q28" s="542">
        <v>1727227350.74</v>
      </c>
    </row>
    <row r="29" spans="1:17" s="295" customFormat="1" ht="15" customHeight="1">
      <c r="B29" s="403" t="s">
        <v>1302</v>
      </c>
      <c r="C29" s="304" t="s">
        <v>874</v>
      </c>
      <c r="D29" s="583"/>
      <c r="E29" s="583"/>
      <c r="F29" s="583"/>
      <c r="G29" s="583"/>
      <c r="H29" s="583"/>
      <c r="I29" s="583"/>
      <c r="J29" s="583"/>
      <c r="K29" s="583"/>
      <c r="L29" s="583"/>
      <c r="M29" s="583"/>
      <c r="N29" s="583"/>
      <c r="O29" s="583"/>
      <c r="P29" s="583"/>
      <c r="Q29" s="584"/>
    </row>
    <row r="30" spans="1:17" s="295" customFormat="1" ht="15" customHeight="1">
      <c r="B30" s="403" t="s">
        <v>1303</v>
      </c>
      <c r="C30" s="304" t="s">
        <v>875</v>
      </c>
      <c r="D30" s="583"/>
      <c r="E30" s="583"/>
      <c r="F30" s="583"/>
      <c r="G30" s="583"/>
      <c r="H30" s="583"/>
      <c r="I30" s="583"/>
      <c r="J30" s="583"/>
      <c r="K30" s="583"/>
      <c r="L30" s="583"/>
      <c r="M30" s="583"/>
      <c r="N30" s="583"/>
      <c r="O30" s="583"/>
      <c r="P30" s="583"/>
      <c r="Q30" s="584"/>
    </row>
    <row r="31" spans="1:17" s="295" customFormat="1" ht="15" customHeight="1">
      <c r="B31" s="404" t="s">
        <v>1603</v>
      </c>
      <c r="C31" s="401" t="s">
        <v>876</v>
      </c>
      <c r="D31" s="1149">
        <v>4412218615.4499998</v>
      </c>
      <c r="E31" s="1149">
        <v>0</v>
      </c>
      <c r="F31" s="1149">
        <v>0</v>
      </c>
      <c r="G31" s="1149">
        <v>0</v>
      </c>
      <c r="H31" s="1149">
        <v>0</v>
      </c>
      <c r="I31" s="1149">
        <v>0</v>
      </c>
      <c r="J31" s="1149">
        <v>0</v>
      </c>
      <c r="K31" s="1149">
        <v>0</v>
      </c>
      <c r="L31" s="1149">
        <v>0</v>
      </c>
      <c r="M31" s="1149">
        <v>0</v>
      </c>
      <c r="N31" s="1149">
        <v>0</v>
      </c>
      <c r="O31" s="1149">
        <v>0</v>
      </c>
      <c r="P31" s="1149">
        <v>0</v>
      </c>
      <c r="Q31" s="1150">
        <v>1727227350.74</v>
      </c>
    </row>
    <row r="32" spans="1:17" s="295" customFormat="1" ht="15" customHeight="1" thickBot="1">
      <c r="B32" s="36">
        <v>4</v>
      </c>
      <c r="C32" s="368" t="s">
        <v>25</v>
      </c>
      <c r="D32" s="526">
        <v>6392196209.54</v>
      </c>
      <c r="E32" s="526">
        <f t="shared" ref="E32:P32" si="0">E27+E28</f>
        <v>0</v>
      </c>
      <c r="F32" s="526">
        <f t="shared" si="0"/>
        <v>0</v>
      </c>
      <c r="G32" s="526">
        <f t="shared" si="0"/>
        <v>0</v>
      </c>
      <c r="H32" s="526">
        <f t="shared" si="0"/>
        <v>0</v>
      </c>
      <c r="I32" s="526">
        <f t="shared" si="0"/>
        <v>0</v>
      </c>
      <c r="J32" s="526">
        <f t="shared" si="0"/>
        <v>0</v>
      </c>
      <c r="K32" s="526">
        <f t="shared" si="0"/>
        <v>0</v>
      </c>
      <c r="L32" s="526">
        <f t="shared" si="0"/>
        <v>0</v>
      </c>
      <c r="M32" s="526">
        <f t="shared" si="0"/>
        <v>0</v>
      </c>
      <c r="N32" s="526">
        <f t="shared" si="0"/>
        <v>0</v>
      </c>
      <c r="O32" s="526">
        <f t="shared" si="0"/>
        <v>0</v>
      </c>
      <c r="P32" s="526">
        <f t="shared" si="0"/>
        <v>0</v>
      </c>
      <c r="Q32" s="675">
        <v>2177045597.48</v>
      </c>
    </row>
    <row r="33" spans="2:17" s="295" customFormat="1" ht="12.75">
      <c r="B33" s="400"/>
      <c r="C33" s="400"/>
      <c r="D33" s="400"/>
      <c r="E33" s="400"/>
      <c r="F33" s="400"/>
      <c r="G33" s="400"/>
      <c r="H33" s="400"/>
      <c r="I33" s="400"/>
      <c r="J33" s="400"/>
      <c r="K33" s="400"/>
      <c r="L33" s="400"/>
      <c r="M33" s="400"/>
      <c r="N33" s="400"/>
      <c r="O33" s="400"/>
      <c r="P33" s="400"/>
      <c r="Q33" s="400"/>
    </row>
    <row r="34" spans="2:17" s="295" customFormat="1" ht="12.75">
      <c r="B34" s="322"/>
      <c r="C34" s="322"/>
      <c r="D34" s="322"/>
      <c r="E34" s="322"/>
      <c r="F34" s="322"/>
      <c r="G34" s="322"/>
      <c r="H34" s="322"/>
      <c r="I34" s="322"/>
      <c r="J34" s="322"/>
      <c r="K34" s="322"/>
      <c r="L34" s="322"/>
      <c r="M34" s="322"/>
      <c r="N34" s="322"/>
      <c r="O34" s="322"/>
      <c r="P34" s="322"/>
      <c r="Q34" s="322"/>
    </row>
    <row r="35" spans="2:17" s="295" customFormat="1" ht="12.75">
      <c r="B35" s="322"/>
      <c r="C35" s="322"/>
      <c r="D35" s="322"/>
      <c r="E35" s="322"/>
      <c r="F35" s="322"/>
      <c r="G35" s="322"/>
      <c r="H35" s="322"/>
      <c r="I35" s="322"/>
      <c r="J35" s="322"/>
      <c r="K35" s="322"/>
      <c r="L35" s="322"/>
      <c r="M35" s="322"/>
      <c r="N35" s="322"/>
      <c r="O35" s="322"/>
      <c r="P35" s="322"/>
      <c r="Q35" s="322"/>
    </row>
    <row r="36" spans="2:17" s="294" customFormat="1" ht="12.75">
      <c r="B36" s="381"/>
      <c r="C36" s="381"/>
      <c r="D36" s="381"/>
      <c r="E36" s="381"/>
      <c r="F36" s="381"/>
      <c r="G36" s="381"/>
      <c r="H36" s="381"/>
      <c r="I36" s="381"/>
      <c r="J36" s="381"/>
      <c r="K36" s="381"/>
      <c r="L36" s="381"/>
      <c r="M36" s="381"/>
      <c r="N36" s="381"/>
      <c r="O36" s="381"/>
      <c r="P36" s="381"/>
      <c r="Q36" s="381"/>
    </row>
    <row r="37" spans="2:17" s="294" customFormat="1" ht="12.75">
      <c r="B37" s="381"/>
      <c r="C37" s="381"/>
      <c r="D37" s="381"/>
      <c r="E37" s="381"/>
      <c r="F37" s="381"/>
      <c r="G37" s="381"/>
      <c r="H37" s="381"/>
      <c r="I37" s="381"/>
      <c r="J37" s="381"/>
      <c r="K37" s="381"/>
      <c r="L37" s="381"/>
      <c r="M37" s="381"/>
      <c r="N37" s="381"/>
      <c r="O37" s="381"/>
      <c r="P37" s="381"/>
      <c r="Q37" s="381"/>
    </row>
    <row r="38" spans="2:17" s="294" customFormat="1" ht="12.75">
      <c r="B38" s="381"/>
      <c r="C38" s="381"/>
      <c r="D38" s="381"/>
      <c r="E38" s="381"/>
      <c r="F38" s="381"/>
      <c r="G38" s="381"/>
      <c r="H38" s="381"/>
      <c r="I38" s="381"/>
      <c r="J38" s="381"/>
      <c r="K38" s="381"/>
      <c r="L38" s="381"/>
      <c r="M38" s="381"/>
      <c r="N38" s="381"/>
      <c r="O38" s="381"/>
      <c r="P38" s="381"/>
      <c r="Q38" s="381"/>
    </row>
    <row r="39" spans="2:17" s="294" customFormat="1" ht="12.75">
      <c r="B39" s="381"/>
      <c r="C39" s="381"/>
      <c r="D39" s="381"/>
      <c r="E39" s="381"/>
      <c r="F39" s="381"/>
      <c r="G39" s="381"/>
      <c r="H39" s="381"/>
      <c r="I39" s="381"/>
      <c r="J39" s="381"/>
      <c r="K39" s="381"/>
      <c r="L39" s="381"/>
      <c r="M39" s="381"/>
      <c r="N39" s="381"/>
      <c r="O39" s="381"/>
      <c r="P39" s="381"/>
      <c r="Q39" s="381"/>
    </row>
    <row r="40" spans="2:17" s="294" customFormat="1" ht="12.75"/>
    <row r="41" spans="2:17" s="294" customFormat="1" ht="12.75"/>
    <row r="42" spans="2:17" s="294" customFormat="1" ht="12.75"/>
    <row r="43" spans="2:17" s="294" customFormat="1" ht="12.75"/>
  </sheetData>
  <mergeCells count="26">
    <mergeCell ref="D22:D25"/>
    <mergeCell ref="F24:I24"/>
    <mergeCell ref="B22:C25"/>
    <mergeCell ref="P22:Q22"/>
    <mergeCell ref="E23:M23"/>
    <mergeCell ref="N23:O23"/>
    <mergeCell ref="P23:P25"/>
    <mergeCell ref="Q23:Q25"/>
    <mergeCell ref="E24:E25"/>
    <mergeCell ref="N24:N25"/>
    <mergeCell ref="O24:O25"/>
    <mergeCell ref="J24:M24"/>
    <mergeCell ref="E22:O22"/>
    <mergeCell ref="B4:C7"/>
    <mergeCell ref="E4:O4"/>
    <mergeCell ref="F6:I6"/>
    <mergeCell ref="J6:M6"/>
    <mergeCell ref="D4:D7"/>
    <mergeCell ref="P4:Q4"/>
    <mergeCell ref="E5:M5"/>
    <mergeCell ref="N5:O5"/>
    <mergeCell ref="P5:P7"/>
    <mergeCell ref="Q5:Q7"/>
    <mergeCell ref="E6:E7"/>
    <mergeCell ref="N6:N7"/>
    <mergeCell ref="O6:O7"/>
  </mergeCells>
  <pageMargins left="0.23333333333333334" right="0.7" top="0.75" bottom="0.75" header="0.3" footer="0.3"/>
  <pageSetup paperSize="9" scale="1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9"/>
  <dimension ref="B1:L17"/>
  <sheetViews>
    <sheetView showGridLines="0" zoomScaleNormal="100" zoomScaleSheetLayoutView="100" workbookViewId="0">
      <selection activeCell="C73" sqref="C73"/>
    </sheetView>
  </sheetViews>
  <sheetFormatPr defaultColWidth="9.140625" defaultRowHeight="14.25"/>
  <cols>
    <col min="1" max="1" width="5.7109375" style="22" customWidth="1"/>
    <col min="2" max="2" width="10.7109375" style="22" customWidth="1"/>
    <col min="3" max="3" width="85.7109375" style="22" customWidth="1"/>
    <col min="4" max="4" width="30.140625" style="22" bestFit="1" customWidth="1"/>
    <col min="5" max="5" width="28.28515625" style="22" bestFit="1" customWidth="1"/>
    <col min="6" max="6" width="16.28515625" style="22" customWidth="1"/>
    <col min="7" max="16384" width="9.140625" style="22"/>
  </cols>
  <sheetData>
    <row r="1" spans="2:12" ht="15" customHeight="1"/>
    <row r="2" spans="2:12" ht="20.25">
      <c r="B2" s="32" t="s">
        <v>1321</v>
      </c>
      <c r="C2" s="8"/>
      <c r="D2" s="8"/>
      <c r="E2" s="8"/>
      <c r="F2" s="8"/>
      <c r="G2" s="293"/>
      <c r="H2" s="293"/>
      <c r="I2" s="293"/>
      <c r="J2" s="293"/>
      <c r="K2" s="293"/>
      <c r="L2" s="293"/>
    </row>
    <row r="3" spans="2:12" ht="15" customHeight="1" thickBot="1"/>
    <row r="4" spans="2:12" s="294" customFormat="1" ht="20.100000000000001" customHeight="1">
      <c r="B4" s="210"/>
      <c r="C4" s="214"/>
      <c r="D4" s="215" t="s">
        <v>97</v>
      </c>
      <c r="E4" s="295"/>
    </row>
    <row r="5" spans="2:12" s="294" customFormat="1" ht="15" customHeight="1">
      <c r="B5" s="212">
        <v>1</v>
      </c>
      <c r="C5" s="149" t="s">
        <v>1342</v>
      </c>
      <c r="D5" s="543">
        <v>4573703489.8999996</v>
      </c>
      <c r="E5" s="295"/>
    </row>
    <row r="6" spans="2:12" s="294" customFormat="1" ht="15" customHeight="1">
      <c r="B6" s="58">
        <v>2</v>
      </c>
      <c r="C6" s="299" t="s">
        <v>236</v>
      </c>
      <c r="D6" s="1083">
        <v>191673656.13999999</v>
      </c>
      <c r="E6" s="295"/>
    </row>
    <row r="7" spans="2:12" s="294" customFormat="1" ht="15" customHeight="1">
      <c r="B7" s="45">
        <v>3</v>
      </c>
      <c r="C7" s="300" t="s">
        <v>237</v>
      </c>
      <c r="D7" s="486">
        <v>-134436521.56</v>
      </c>
      <c r="E7" s="295"/>
    </row>
    <row r="8" spans="2:12" s="294" customFormat="1" ht="15" customHeight="1">
      <c r="B8" s="45">
        <v>4</v>
      </c>
      <c r="C8" s="300" t="s">
        <v>238</v>
      </c>
      <c r="D8" s="486">
        <v>0</v>
      </c>
      <c r="E8" s="295"/>
    </row>
    <row r="9" spans="2:12" s="294" customFormat="1" ht="15" customHeight="1">
      <c r="B9" s="45">
        <v>5</v>
      </c>
      <c r="C9" s="300" t="s">
        <v>239</v>
      </c>
      <c r="D9" s="542">
        <v>0</v>
      </c>
      <c r="E9" s="295"/>
    </row>
    <row r="10" spans="2:12" s="294" customFormat="1" ht="15" customHeight="1">
      <c r="B10" s="45">
        <v>6</v>
      </c>
      <c r="C10" s="300" t="s">
        <v>240</v>
      </c>
      <c r="D10" s="542">
        <v>0</v>
      </c>
      <c r="E10" s="295"/>
    </row>
    <row r="11" spans="2:12" s="294" customFormat="1" ht="15" customHeight="1">
      <c r="B11" s="45">
        <v>7</v>
      </c>
      <c r="C11" s="300" t="s">
        <v>241</v>
      </c>
      <c r="D11" s="542">
        <v>0</v>
      </c>
      <c r="E11" s="295"/>
    </row>
    <row r="12" spans="2:12" s="294" customFormat="1" ht="15" customHeight="1">
      <c r="B12" s="40">
        <v>8</v>
      </c>
      <c r="C12" s="298" t="s">
        <v>242</v>
      </c>
      <c r="D12" s="1102">
        <v>-565585</v>
      </c>
      <c r="E12" s="295"/>
    </row>
    <row r="13" spans="2:12" s="294" customFormat="1" ht="15" customHeight="1" thickBot="1">
      <c r="B13" s="36">
        <v>9</v>
      </c>
      <c r="C13" s="37" t="s">
        <v>1343</v>
      </c>
      <c r="D13" s="544">
        <v>4630375039.4799995</v>
      </c>
      <c r="E13" s="295"/>
    </row>
    <row r="14" spans="2:12" s="294" customFormat="1" ht="12.75">
      <c r="B14" s="296"/>
      <c r="C14" s="296"/>
      <c r="D14" s="295"/>
      <c r="E14" s="295"/>
    </row>
    <row r="15" spans="2:12" s="294" customFormat="1" ht="12.75">
      <c r="B15" s="295"/>
      <c r="C15" s="295"/>
      <c r="D15" s="1101"/>
      <c r="E15" s="295"/>
    </row>
    <row r="16" spans="2:12">
      <c r="B16" s="297"/>
      <c r="C16" s="297"/>
      <c r="D16" s="297"/>
      <c r="E16" s="297"/>
    </row>
    <row r="17" spans="2:5">
      <c r="B17" s="297"/>
      <c r="C17" s="297"/>
      <c r="D17" s="297"/>
      <c r="E17" s="297"/>
    </row>
  </sheetData>
  <pageMargins left="0.7" right="0.7" top="0.75" bottom="0.75" header="0.3" footer="0.3"/>
  <pageSetup scale="62"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0"/>
  <dimension ref="B1:I63"/>
  <sheetViews>
    <sheetView showGridLines="0" zoomScaleNormal="100" workbookViewId="0">
      <selection activeCell="E65" sqref="E65"/>
    </sheetView>
  </sheetViews>
  <sheetFormatPr defaultColWidth="11.5703125" defaultRowHeight="14.25"/>
  <cols>
    <col min="1" max="1" width="5.7109375" style="362" customWidth="1"/>
    <col min="2" max="2" width="15.7109375" style="362" customWidth="1"/>
    <col min="3" max="3" width="20.7109375" style="362" customWidth="1"/>
    <col min="4" max="10" width="25.7109375" style="362" customWidth="1"/>
    <col min="11" max="11" width="22.5703125" style="362" customWidth="1"/>
    <col min="12" max="12" width="32.7109375" style="362" customWidth="1"/>
    <col min="13" max="16384" width="11.5703125" style="362"/>
  </cols>
  <sheetData>
    <row r="1" spans="2:9" ht="15" customHeight="1"/>
    <row r="2" spans="2:9" ht="20.100000000000001" customHeight="1">
      <c r="B2" s="32" t="s">
        <v>1320</v>
      </c>
      <c r="D2" s="367"/>
      <c r="E2" s="367"/>
      <c r="F2" s="367"/>
      <c r="G2" s="367"/>
      <c r="H2" s="367"/>
      <c r="I2" s="367"/>
    </row>
    <row r="3" spans="2:9" ht="15" customHeight="1" thickBot="1">
      <c r="B3" s="363"/>
      <c r="D3" s="367"/>
      <c r="E3" s="367"/>
      <c r="F3" s="367"/>
      <c r="G3" s="367"/>
      <c r="H3" s="367"/>
      <c r="I3" s="367"/>
    </row>
    <row r="4" spans="2:9" ht="20.100000000000001" customHeight="1">
      <c r="B4" s="1345" t="s">
        <v>214</v>
      </c>
      <c r="C4" s="1339" t="s">
        <v>1313</v>
      </c>
      <c r="D4" s="1339" t="s">
        <v>1314</v>
      </c>
      <c r="E4" s="1339"/>
      <c r="F4" s="1339" t="s">
        <v>1315</v>
      </c>
      <c r="G4" s="1339" t="s">
        <v>1316</v>
      </c>
      <c r="H4" s="1339" t="s">
        <v>1317</v>
      </c>
      <c r="I4" s="1361" t="s">
        <v>1318</v>
      </c>
    </row>
    <row r="5" spans="2:9" s="757" customFormat="1" ht="45" customHeight="1">
      <c r="B5" s="1407"/>
      <c r="C5" s="1342"/>
      <c r="D5" s="1097"/>
      <c r="E5" s="1097" t="s">
        <v>1319</v>
      </c>
      <c r="F5" s="1342"/>
      <c r="G5" s="1342" t="s">
        <v>218</v>
      </c>
      <c r="H5" s="1342" t="s">
        <v>45</v>
      </c>
      <c r="I5" s="1362" t="s">
        <v>46</v>
      </c>
    </row>
    <row r="6" spans="2:9" s="365" customFormat="1" ht="15" customHeight="1">
      <c r="B6" s="1409" t="s">
        <v>845</v>
      </c>
      <c r="C6" s="369" t="s">
        <v>50</v>
      </c>
      <c r="D6" s="522">
        <v>170256</v>
      </c>
      <c r="E6" s="522">
        <v>719</v>
      </c>
      <c r="F6" s="562">
        <v>4.1999999999999997E-3</v>
      </c>
      <c r="G6" s="562">
        <v>5.9999999999999995E-4</v>
      </c>
      <c r="H6" s="562">
        <v>5.9999999999999995E-4</v>
      </c>
      <c r="I6" s="1025">
        <v>1.1999999999999999E-3</v>
      </c>
    </row>
    <row r="7" spans="2:9" s="365" customFormat="1" ht="15" customHeight="1">
      <c r="B7" s="1409"/>
      <c r="C7" s="370" t="s">
        <v>221</v>
      </c>
      <c r="D7" s="523">
        <v>147342</v>
      </c>
      <c r="E7" s="523">
        <v>541</v>
      </c>
      <c r="F7" s="586">
        <v>3.7000000000000002E-3</v>
      </c>
      <c r="G7" s="586">
        <v>5.0000000000000001E-4</v>
      </c>
      <c r="H7" s="586">
        <v>5.0000000000000001E-4</v>
      </c>
      <c r="I7" s="1029">
        <v>1E-3</v>
      </c>
    </row>
    <row r="8" spans="2:9" s="365" customFormat="1" ht="15" customHeight="1">
      <c r="B8" s="1409"/>
      <c r="C8" s="370" t="s">
        <v>222</v>
      </c>
      <c r="D8" s="523">
        <v>22914</v>
      </c>
      <c r="E8" s="523">
        <v>178</v>
      </c>
      <c r="F8" s="586">
        <v>7.7999999999999996E-3</v>
      </c>
      <c r="G8" s="586">
        <v>1.1000000000000001E-3</v>
      </c>
      <c r="H8" s="586">
        <v>1.4E-3</v>
      </c>
      <c r="I8" s="1029">
        <v>2.5000000000000001E-3</v>
      </c>
    </row>
    <row r="9" spans="2:9" s="365" customFormat="1" ht="15" customHeight="1">
      <c r="B9" s="1409"/>
      <c r="C9" s="290" t="s">
        <v>51</v>
      </c>
      <c r="D9" s="523">
        <v>97870</v>
      </c>
      <c r="E9" s="523">
        <v>152</v>
      </c>
      <c r="F9" s="586">
        <v>1.6000000000000001E-3</v>
      </c>
      <c r="G9" s="586">
        <v>1.6000000000000001E-3</v>
      </c>
      <c r="H9" s="586">
        <v>1.6000000000000001E-3</v>
      </c>
      <c r="I9" s="1029">
        <v>1.6999999999999999E-3</v>
      </c>
    </row>
    <row r="10" spans="2:9" s="365" customFormat="1" ht="15" customHeight="1">
      <c r="B10" s="1409"/>
      <c r="C10" s="290" t="s">
        <v>52</v>
      </c>
      <c r="D10" s="523">
        <v>56461</v>
      </c>
      <c r="E10" s="523">
        <v>139</v>
      </c>
      <c r="F10" s="586">
        <v>2.5000000000000001E-3</v>
      </c>
      <c r="G10" s="586">
        <v>3.0000000000000001E-3</v>
      </c>
      <c r="H10" s="586">
        <v>3.0999999999999999E-3</v>
      </c>
      <c r="I10" s="1029">
        <v>3.3E-3</v>
      </c>
    </row>
    <row r="11" spans="2:9" s="365" customFormat="1" ht="15" customHeight="1">
      <c r="B11" s="1409"/>
      <c r="C11" s="290" t="s">
        <v>53</v>
      </c>
      <c r="D11" s="523">
        <v>55186</v>
      </c>
      <c r="E11" s="523">
        <v>235</v>
      </c>
      <c r="F11" s="586">
        <v>4.3E-3</v>
      </c>
      <c r="G11" s="586">
        <v>6.1000000000000004E-3</v>
      </c>
      <c r="H11" s="586">
        <v>5.7999999999999996E-3</v>
      </c>
      <c r="I11" s="1029">
        <v>6.1000000000000004E-3</v>
      </c>
    </row>
    <row r="12" spans="2:9" s="365" customFormat="1" ht="15" customHeight="1">
      <c r="B12" s="1409"/>
      <c r="C12" s="290" t="s">
        <v>54</v>
      </c>
      <c r="D12" s="523">
        <v>4920</v>
      </c>
      <c r="E12" s="523">
        <v>79</v>
      </c>
      <c r="F12" s="586">
        <v>1.61E-2</v>
      </c>
      <c r="G12" s="586">
        <v>9.7999999999999997E-3</v>
      </c>
      <c r="H12" s="586">
        <v>1.06E-2</v>
      </c>
      <c r="I12" s="1029">
        <v>1.0999999999999999E-2</v>
      </c>
    </row>
    <row r="13" spans="2:9" s="365" customFormat="1" ht="15" customHeight="1">
      <c r="B13" s="1409"/>
      <c r="C13" s="370" t="s">
        <v>223</v>
      </c>
      <c r="D13" s="523">
        <v>4920</v>
      </c>
      <c r="E13" s="523">
        <v>79</v>
      </c>
      <c r="F13" s="586">
        <v>1.61E-2</v>
      </c>
      <c r="G13" s="586">
        <v>9.7999999999999997E-3</v>
      </c>
      <c r="H13" s="586">
        <v>1.06E-2</v>
      </c>
      <c r="I13" s="1029">
        <v>1.0999999999999999E-2</v>
      </c>
    </row>
    <row r="14" spans="2:9" s="365" customFormat="1" ht="15" customHeight="1">
      <c r="B14" s="1409"/>
      <c r="C14" s="370" t="s">
        <v>224</v>
      </c>
      <c r="D14" s="531"/>
      <c r="E14" s="531"/>
      <c r="F14" s="587"/>
      <c r="G14" s="587"/>
      <c r="H14" s="587"/>
      <c r="I14" s="1103"/>
    </row>
    <row r="15" spans="2:9" s="365" customFormat="1" ht="15" customHeight="1">
      <c r="B15" s="1409"/>
      <c r="C15" s="290" t="s">
        <v>55</v>
      </c>
      <c r="D15" s="523">
        <v>6257</v>
      </c>
      <c r="E15" s="523">
        <v>306</v>
      </c>
      <c r="F15" s="586">
        <v>4.8899999999999999E-2</v>
      </c>
      <c r="G15" s="586">
        <v>5.1999999999999998E-2</v>
      </c>
      <c r="H15" s="586">
        <v>4.1099999999999998E-2</v>
      </c>
      <c r="I15" s="1029">
        <v>4.6399999999999997E-2</v>
      </c>
    </row>
    <row r="16" spans="2:9" s="365" customFormat="1" ht="15" customHeight="1">
      <c r="B16" s="1409"/>
      <c r="C16" s="370" t="s">
        <v>225</v>
      </c>
      <c r="D16" s="523">
        <v>3468</v>
      </c>
      <c r="E16" s="523">
        <v>126</v>
      </c>
      <c r="F16" s="586">
        <v>3.6299999999999999E-2</v>
      </c>
      <c r="G16" s="586">
        <v>3.5999999999999997E-2</v>
      </c>
      <c r="H16" s="586">
        <v>2.5700000000000001E-2</v>
      </c>
      <c r="I16" s="1029">
        <v>2.63E-2</v>
      </c>
    </row>
    <row r="17" spans="2:9" s="365" customFormat="1" ht="15" customHeight="1">
      <c r="B17" s="1409"/>
      <c r="C17" s="370" t="s">
        <v>226</v>
      </c>
      <c r="D17" s="523">
        <v>2789</v>
      </c>
      <c r="E17" s="523">
        <v>180</v>
      </c>
      <c r="F17" s="586">
        <v>6.4500000000000002E-2</v>
      </c>
      <c r="G17" s="586">
        <v>7.0199999999999999E-2</v>
      </c>
      <c r="H17" s="586">
        <v>6.0400000000000002E-2</v>
      </c>
      <c r="I17" s="1029">
        <v>6.9800000000000001E-2</v>
      </c>
    </row>
    <row r="18" spans="2:9" s="365" customFormat="1" ht="15" customHeight="1">
      <c r="B18" s="1409"/>
      <c r="C18" s="290" t="s">
        <v>56</v>
      </c>
      <c r="D18" s="523">
        <v>1311</v>
      </c>
      <c r="E18" s="523">
        <v>170</v>
      </c>
      <c r="F18" s="586">
        <v>0.12970000000000001</v>
      </c>
      <c r="G18" s="586">
        <v>0.2046</v>
      </c>
      <c r="H18" s="586">
        <v>0.18540000000000001</v>
      </c>
      <c r="I18" s="1029">
        <v>0.1537</v>
      </c>
    </row>
    <row r="19" spans="2:9" s="365" customFormat="1" ht="15" customHeight="1">
      <c r="B19" s="1409"/>
      <c r="C19" s="370" t="s">
        <v>227</v>
      </c>
      <c r="D19" s="523">
        <v>760</v>
      </c>
      <c r="E19" s="523">
        <v>59</v>
      </c>
      <c r="F19" s="586">
        <v>7.7600000000000002E-2</v>
      </c>
      <c r="G19" s="586">
        <v>0.1575</v>
      </c>
      <c r="H19" s="586">
        <v>0.1174</v>
      </c>
      <c r="I19" s="1029">
        <v>9.8400000000000001E-2</v>
      </c>
    </row>
    <row r="20" spans="2:9" s="365" customFormat="1" ht="15" customHeight="1">
      <c r="B20" s="1409"/>
      <c r="C20" s="370" t="s">
        <v>228</v>
      </c>
      <c r="D20" s="523">
        <v>224</v>
      </c>
      <c r="E20" s="523">
        <v>40</v>
      </c>
      <c r="F20" s="586">
        <v>0.17860000000000001</v>
      </c>
      <c r="G20" s="586">
        <v>0.21460000000000001</v>
      </c>
      <c r="H20" s="586">
        <v>0.21460000000000001</v>
      </c>
      <c r="I20" s="1029">
        <v>0.20580000000000001</v>
      </c>
    </row>
    <row r="21" spans="2:9" s="365" customFormat="1" ht="15" customHeight="1">
      <c r="B21" s="1409"/>
      <c r="C21" s="370" t="s">
        <v>846</v>
      </c>
      <c r="D21" s="523">
        <v>327</v>
      </c>
      <c r="E21" s="523">
        <v>71</v>
      </c>
      <c r="F21" s="586">
        <v>0.21709999999999999</v>
      </c>
      <c r="G21" s="586">
        <v>0.34449999999999997</v>
      </c>
      <c r="H21" s="586">
        <v>0.32350000000000001</v>
      </c>
      <c r="I21" s="1029">
        <v>0.25509999999999999</v>
      </c>
    </row>
    <row r="22" spans="2:9" s="365" customFormat="1" ht="15" customHeight="1" thickBot="1">
      <c r="B22" s="1419"/>
      <c r="C22" s="1109" t="s">
        <v>57</v>
      </c>
      <c r="D22" s="1113">
        <v>2193</v>
      </c>
      <c r="E22" s="1113">
        <v>2028</v>
      </c>
      <c r="F22" s="1114">
        <v>1</v>
      </c>
      <c r="G22" s="1114">
        <v>1</v>
      </c>
      <c r="H22" s="1114">
        <v>1</v>
      </c>
      <c r="I22" s="1115">
        <v>1</v>
      </c>
    </row>
    <row r="23" spans="2:9" s="365" customFormat="1" ht="15" customHeight="1" thickBot="1"/>
    <row r="24" spans="2:9" s="365" customFormat="1" ht="20.100000000000001" customHeight="1">
      <c r="B24" s="1345" t="s">
        <v>230</v>
      </c>
      <c r="C24" s="1339" t="s">
        <v>1313</v>
      </c>
      <c r="D24" s="1339" t="s">
        <v>1314</v>
      </c>
      <c r="E24" s="1339"/>
      <c r="F24" s="1339" t="s">
        <v>1315</v>
      </c>
      <c r="G24" s="1339" t="s">
        <v>1316</v>
      </c>
      <c r="H24" s="1339" t="s">
        <v>1317</v>
      </c>
      <c r="I24" s="1361" t="s">
        <v>1318</v>
      </c>
    </row>
    <row r="25" spans="2:9" s="757" customFormat="1" ht="45" customHeight="1">
      <c r="B25" s="1407"/>
      <c r="C25" s="1342"/>
      <c r="D25" s="1259"/>
      <c r="E25" s="1259" t="s">
        <v>1319</v>
      </c>
      <c r="F25" s="1342"/>
      <c r="G25" s="1342" t="s">
        <v>218</v>
      </c>
      <c r="H25" s="1342" t="s">
        <v>45</v>
      </c>
      <c r="I25" s="1362" t="s">
        <v>46</v>
      </c>
    </row>
    <row r="26" spans="2:9" s="365" customFormat="1" ht="15" customHeight="1">
      <c r="B26" s="1415" t="s">
        <v>38</v>
      </c>
      <c r="C26" s="290" t="s">
        <v>50</v>
      </c>
      <c r="D26" s="523">
        <v>34</v>
      </c>
      <c r="E26" s="523">
        <v>0</v>
      </c>
      <c r="F26" s="586">
        <v>0</v>
      </c>
      <c r="G26" s="586">
        <v>8.0000000000000004E-4</v>
      </c>
      <c r="H26" s="586">
        <v>8.0000000000000004E-4</v>
      </c>
      <c r="I26" s="1029">
        <v>0</v>
      </c>
    </row>
    <row r="27" spans="2:9" s="365" customFormat="1" ht="15" customHeight="1">
      <c r="B27" s="1416"/>
      <c r="C27" s="370" t="s">
        <v>221</v>
      </c>
      <c r="D27" s="523">
        <v>17</v>
      </c>
      <c r="E27" s="523">
        <v>0</v>
      </c>
      <c r="F27" s="586">
        <v>0</v>
      </c>
      <c r="G27" s="586">
        <v>6.9999999999999999E-4</v>
      </c>
      <c r="H27" s="586">
        <v>5.0000000000000001E-4</v>
      </c>
      <c r="I27" s="1029">
        <v>0</v>
      </c>
    </row>
    <row r="28" spans="2:9" s="365" customFormat="1" ht="15" customHeight="1">
      <c r="B28" s="1416"/>
      <c r="C28" s="370" t="s">
        <v>222</v>
      </c>
      <c r="D28" s="523">
        <v>17</v>
      </c>
      <c r="E28" s="523">
        <v>0</v>
      </c>
      <c r="F28" s="586">
        <v>0</v>
      </c>
      <c r="G28" s="586">
        <v>1.1000000000000001E-3</v>
      </c>
      <c r="H28" s="586">
        <v>1.1000000000000001E-3</v>
      </c>
      <c r="I28" s="1029">
        <v>0</v>
      </c>
    </row>
    <row r="29" spans="2:9" s="365" customFormat="1" ht="15" customHeight="1">
      <c r="B29" s="1416"/>
      <c r="C29" s="290" t="s">
        <v>51</v>
      </c>
      <c r="D29" s="523">
        <v>73</v>
      </c>
      <c r="E29" s="523">
        <v>0</v>
      </c>
      <c r="F29" s="586">
        <v>0</v>
      </c>
      <c r="G29" s="586">
        <v>1.8E-3</v>
      </c>
      <c r="H29" s="586">
        <v>1.9E-3</v>
      </c>
      <c r="I29" s="1029">
        <v>0</v>
      </c>
    </row>
    <row r="30" spans="2:9" s="365" customFormat="1" ht="15" customHeight="1">
      <c r="B30" s="1416"/>
      <c r="C30" s="290" t="s">
        <v>52</v>
      </c>
      <c r="D30" s="523">
        <v>20</v>
      </c>
      <c r="E30" s="523">
        <v>0</v>
      </c>
      <c r="F30" s="586">
        <v>0</v>
      </c>
      <c r="G30" s="586">
        <v>2.8999999999999998E-3</v>
      </c>
      <c r="H30" s="586">
        <v>3.3E-3</v>
      </c>
      <c r="I30" s="1029">
        <v>0</v>
      </c>
    </row>
    <row r="31" spans="2:9" s="365" customFormat="1" ht="15" customHeight="1">
      <c r="B31" s="1416"/>
      <c r="C31" s="290" t="s">
        <v>53</v>
      </c>
      <c r="D31" s="583"/>
      <c r="E31" s="583"/>
      <c r="F31" s="1107"/>
      <c r="G31" s="1107"/>
      <c r="H31" s="1107"/>
      <c r="I31" s="1108"/>
    </row>
    <row r="32" spans="2:9" s="365" customFormat="1" ht="15" customHeight="1">
      <c r="B32" s="1416"/>
      <c r="C32" s="290" t="s">
        <v>54</v>
      </c>
      <c r="D32" s="523">
        <v>2</v>
      </c>
      <c r="E32" s="523">
        <v>0</v>
      </c>
      <c r="F32" s="586">
        <v>0</v>
      </c>
      <c r="G32" s="586">
        <v>1.21E-2</v>
      </c>
      <c r="H32" s="586">
        <v>8.0999999999999996E-3</v>
      </c>
      <c r="I32" s="1029">
        <v>0</v>
      </c>
    </row>
    <row r="33" spans="2:9" s="365" customFormat="1" ht="15" customHeight="1">
      <c r="B33" s="1416"/>
      <c r="C33" s="370" t="s">
        <v>223</v>
      </c>
      <c r="D33" s="523">
        <v>2</v>
      </c>
      <c r="E33" s="523">
        <v>0</v>
      </c>
      <c r="F33" s="586">
        <v>0</v>
      </c>
      <c r="G33" s="586">
        <v>1.21E-2</v>
      </c>
      <c r="H33" s="586">
        <v>8.0999999999999996E-3</v>
      </c>
      <c r="I33" s="1029">
        <v>0</v>
      </c>
    </row>
    <row r="34" spans="2:9" s="365" customFormat="1" ht="15" customHeight="1">
      <c r="B34" s="1416"/>
      <c r="C34" s="370" t="s">
        <v>224</v>
      </c>
      <c r="D34" s="583"/>
      <c r="E34" s="583"/>
      <c r="F34" s="1107"/>
      <c r="G34" s="1107"/>
      <c r="H34" s="1107"/>
      <c r="I34" s="1108"/>
    </row>
    <row r="35" spans="2:9" s="365" customFormat="1" ht="15" customHeight="1">
      <c r="B35" s="1416"/>
      <c r="C35" s="290" t="s">
        <v>55</v>
      </c>
      <c r="D35" s="583"/>
      <c r="E35" s="583"/>
      <c r="F35" s="1107"/>
      <c r="G35" s="1107"/>
      <c r="H35" s="1107"/>
      <c r="I35" s="1108"/>
    </row>
    <row r="36" spans="2:9" s="365" customFormat="1" ht="15" customHeight="1">
      <c r="B36" s="1416"/>
      <c r="C36" s="370" t="s">
        <v>225</v>
      </c>
      <c r="D36" s="583"/>
      <c r="E36" s="583"/>
      <c r="F36" s="1107"/>
      <c r="G36" s="1107"/>
      <c r="H36" s="1107"/>
      <c r="I36" s="1108"/>
    </row>
    <row r="37" spans="2:9" s="365" customFormat="1" ht="15" customHeight="1">
      <c r="B37" s="1416"/>
      <c r="C37" s="370" t="s">
        <v>226</v>
      </c>
      <c r="D37" s="583"/>
      <c r="E37" s="583"/>
      <c r="F37" s="1107"/>
      <c r="G37" s="1107"/>
      <c r="H37" s="1107"/>
      <c r="I37" s="1108"/>
    </row>
    <row r="38" spans="2:9" s="365" customFormat="1" ht="15" customHeight="1">
      <c r="B38" s="1416"/>
      <c r="C38" s="290" t="s">
        <v>56</v>
      </c>
      <c r="D38" s="583"/>
      <c r="E38" s="583"/>
      <c r="F38" s="1107"/>
      <c r="G38" s="1107"/>
      <c r="H38" s="1107"/>
      <c r="I38" s="1108"/>
    </row>
    <row r="39" spans="2:9" s="365" customFormat="1" ht="15" customHeight="1">
      <c r="B39" s="1416"/>
      <c r="C39" s="370" t="s">
        <v>227</v>
      </c>
      <c r="D39" s="583"/>
      <c r="E39" s="583"/>
      <c r="F39" s="1107"/>
      <c r="G39" s="1107"/>
      <c r="H39" s="1107"/>
      <c r="I39" s="1108"/>
    </row>
    <row r="40" spans="2:9" s="365" customFormat="1" ht="15" customHeight="1">
      <c r="B40" s="1416"/>
      <c r="C40" s="370" t="s">
        <v>228</v>
      </c>
      <c r="D40" s="583"/>
      <c r="E40" s="583"/>
      <c r="F40" s="1107"/>
      <c r="G40" s="1107"/>
      <c r="H40" s="1107"/>
      <c r="I40" s="1108"/>
    </row>
    <row r="41" spans="2:9" s="365" customFormat="1" ht="15" customHeight="1">
      <c r="B41" s="1416"/>
      <c r="C41" s="370" t="s">
        <v>846</v>
      </c>
      <c r="D41" s="583"/>
      <c r="E41" s="583"/>
      <c r="F41" s="1107"/>
      <c r="G41" s="1107"/>
      <c r="H41" s="1107"/>
      <c r="I41" s="1108"/>
    </row>
    <row r="42" spans="2:9" s="365" customFormat="1" ht="15" customHeight="1">
      <c r="B42" s="1417"/>
      <c r="C42" s="290" t="s">
        <v>57</v>
      </c>
      <c r="D42" s="583"/>
      <c r="E42" s="583"/>
      <c r="F42" s="1107"/>
      <c r="G42" s="1107"/>
      <c r="H42" s="1107"/>
      <c r="I42" s="1108"/>
    </row>
    <row r="43" spans="2:9" s="365" customFormat="1" ht="15" customHeight="1">
      <c r="B43" s="1416" t="s">
        <v>37</v>
      </c>
      <c r="C43" s="369" t="s">
        <v>50</v>
      </c>
      <c r="D43" s="522">
        <v>54</v>
      </c>
      <c r="E43" s="522">
        <v>0</v>
      </c>
      <c r="F43" s="562">
        <v>0</v>
      </c>
      <c r="G43" s="562">
        <v>6.9999999999999999E-4</v>
      </c>
      <c r="H43" s="562">
        <v>6.9999999999999999E-4</v>
      </c>
      <c r="I43" s="1025">
        <v>0</v>
      </c>
    </row>
    <row r="44" spans="2:9" s="365" customFormat="1" ht="15" customHeight="1">
      <c r="B44" s="1416"/>
      <c r="C44" s="370" t="s">
        <v>221</v>
      </c>
      <c r="D44" s="523">
        <v>39</v>
      </c>
      <c r="E44" s="523">
        <v>0</v>
      </c>
      <c r="F44" s="586">
        <v>0</v>
      </c>
      <c r="G44" s="586">
        <v>5.9999999999999995E-4</v>
      </c>
      <c r="H44" s="586">
        <v>5.9999999999999995E-4</v>
      </c>
      <c r="I44" s="1029">
        <v>0</v>
      </c>
    </row>
    <row r="45" spans="2:9" s="365" customFormat="1" ht="15" customHeight="1">
      <c r="B45" s="1416"/>
      <c r="C45" s="370" t="s">
        <v>222</v>
      </c>
      <c r="D45" s="523">
        <v>15</v>
      </c>
      <c r="E45" s="523">
        <v>0</v>
      </c>
      <c r="F45" s="586">
        <v>0</v>
      </c>
      <c r="G45" s="586">
        <v>1.1000000000000001E-3</v>
      </c>
      <c r="H45" s="586">
        <v>1.1000000000000001E-3</v>
      </c>
      <c r="I45" s="1029">
        <v>0</v>
      </c>
    </row>
    <row r="46" spans="2:9" s="365" customFormat="1" ht="15" customHeight="1">
      <c r="B46" s="1416"/>
      <c r="C46" s="290" t="s">
        <v>51</v>
      </c>
      <c r="D46" s="523">
        <v>8</v>
      </c>
      <c r="E46" s="523">
        <v>0</v>
      </c>
      <c r="F46" s="586">
        <v>0</v>
      </c>
      <c r="G46" s="586">
        <v>1.8E-3</v>
      </c>
      <c r="H46" s="586">
        <v>1.9E-3</v>
      </c>
      <c r="I46" s="1029">
        <v>0</v>
      </c>
    </row>
    <row r="47" spans="2:9" s="365" customFormat="1" ht="15" customHeight="1">
      <c r="B47" s="1416"/>
      <c r="C47" s="290" t="s">
        <v>52</v>
      </c>
      <c r="D47" s="531"/>
      <c r="E47" s="531"/>
      <c r="F47" s="587"/>
      <c r="G47" s="587"/>
      <c r="H47" s="587"/>
      <c r="I47" s="1103"/>
    </row>
    <row r="48" spans="2:9" s="365" customFormat="1" ht="15" customHeight="1">
      <c r="B48" s="1416"/>
      <c r="C48" s="290" t="s">
        <v>53</v>
      </c>
      <c r="D48" s="583"/>
      <c r="E48" s="583"/>
      <c r="F48" s="1107"/>
      <c r="G48" s="1107"/>
      <c r="H48" s="1107"/>
      <c r="I48" s="1108"/>
    </row>
    <row r="49" spans="2:9" s="365" customFormat="1" ht="15" customHeight="1">
      <c r="B49" s="1416"/>
      <c r="C49" s="290" t="s">
        <v>54</v>
      </c>
      <c r="D49" s="583"/>
      <c r="E49" s="583"/>
      <c r="F49" s="1107"/>
      <c r="G49" s="1107"/>
      <c r="H49" s="1107"/>
      <c r="I49" s="1108"/>
    </row>
    <row r="50" spans="2:9" s="365" customFormat="1" ht="15" customHeight="1">
      <c r="B50" s="1416"/>
      <c r="C50" s="370" t="s">
        <v>223</v>
      </c>
      <c r="D50" s="583"/>
      <c r="E50" s="583"/>
      <c r="F50" s="1107"/>
      <c r="G50" s="1107"/>
      <c r="H50" s="1107"/>
      <c r="I50" s="1108"/>
    </row>
    <row r="51" spans="2:9" s="365" customFormat="1" ht="15" customHeight="1">
      <c r="B51" s="1416"/>
      <c r="C51" s="370" t="s">
        <v>224</v>
      </c>
      <c r="D51" s="583"/>
      <c r="E51" s="583"/>
      <c r="F51" s="1107"/>
      <c r="G51" s="1107"/>
      <c r="H51" s="1107"/>
      <c r="I51" s="1108"/>
    </row>
    <row r="52" spans="2:9" s="365" customFormat="1" ht="15" customHeight="1">
      <c r="B52" s="1416"/>
      <c r="C52" s="290" t="s">
        <v>55</v>
      </c>
      <c r="D52" s="583"/>
      <c r="E52" s="583"/>
      <c r="F52" s="1107"/>
      <c r="G52" s="1107"/>
      <c r="H52" s="1107"/>
      <c r="I52" s="1108"/>
    </row>
    <row r="53" spans="2:9" s="365" customFormat="1" ht="15" customHeight="1">
      <c r="B53" s="1416"/>
      <c r="C53" s="370" t="s">
        <v>225</v>
      </c>
      <c r="D53" s="583"/>
      <c r="E53" s="583"/>
      <c r="F53" s="1107"/>
      <c r="G53" s="1107"/>
      <c r="H53" s="1107"/>
      <c r="I53" s="1108"/>
    </row>
    <row r="54" spans="2:9" s="365" customFormat="1" ht="15" customHeight="1">
      <c r="B54" s="1416"/>
      <c r="C54" s="370" t="s">
        <v>226</v>
      </c>
      <c r="D54" s="583"/>
      <c r="E54" s="583"/>
      <c r="F54" s="1107"/>
      <c r="G54" s="1107"/>
      <c r="H54" s="1107"/>
      <c r="I54" s="1108"/>
    </row>
    <row r="55" spans="2:9" s="365" customFormat="1" ht="15" customHeight="1">
      <c r="B55" s="1416"/>
      <c r="C55" s="290" t="s">
        <v>56</v>
      </c>
      <c r="D55" s="583"/>
      <c r="E55" s="583"/>
      <c r="F55" s="1107"/>
      <c r="G55" s="1107"/>
      <c r="H55" s="1107"/>
      <c r="I55" s="1108"/>
    </row>
    <row r="56" spans="2:9" s="365" customFormat="1" ht="15" customHeight="1">
      <c r="B56" s="1416"/>
      <c r="C56" s="370" t="s">
        <v>227</v>
      </c>
      <c r="D56" s="583"/>
      <c r="E56" s="583"/>
      <c r="F56" s="1107"/>
      <c r="G56" s="1107"/>
      <c r="H56" s="1107"/>
      <c r="I56" s="1108"/>
    </row>
    <row r="57" spans="2:9" s="365" customFormat="1" ht="15" customHeight="1">
      <c r="B57" s="1416"/>
      <c r="C57" s="370" t="s">
        <v>228</v>
      </c>
      <c r="D57" s="583"/>
      <c r="E57" s="583"/>
      <c r="F57" s="1107"/>
      <c r="G57" s="1107"/>
      <c r="H57" s="1107"/>
      <c r="I57" s="1108"/>
    </row>
    <row r="58" spans="2:9" s="365" customFormat="1" ht="15" customHeight="1">
      <c r="B58" s="1416"/>
      <c r="C58" s="370" t="s">
        <v>229</v>
      </c>
      <c r="D58" s="583"/>
      <c r="E58" s="583"/>
      <c r="F58" s="1107"/>
      <c r="G58" s="1107"/>
      <c r="H58" s="1107"/>
      <c r="I58" s="1108"/>
    </row>
    <row r="59" spans="2:9" s="365" customFormat="1" ht="15" customHeight="1" thickBot="1">
      <c r="B59" s="1418"/>
      <c r="C59" s="1109" t="s">
        <v>57</v>
      </c>
      <c r="D59" s="1110"/>
      <c r="E59" s="1110"/>
      <c r="F59" s="1111"/>
      <c r="G59" s="1111"/>
      <c r="H59" s="1111"/>
      <c r="I59" s="1112"/>
    </row>
    <row r="60" spans="2:9" s="367" customFormat="1" ht="12.75">
      <c r="B60" s="366"/>
      <c r="C60" s="366"/>
      <c r="F60" s="1106"/>
      <c r="G60" s="1106"/>
      <c r="H60" s="1106"/>
      <c r="I60" s="1106"/>
    </row>
    <row r="61" spans="2:9" s="367" customFormat="1" ht="12.75"/>
    <row r="62" spans="2:9" s="367" customFormat="1" ht="12.75"/>
    <row r="63" spans="2:9" s="367" customFormat="1" ht="12.75"/>
  </sheetData>
  <mergeCells count="17">
    <mergeCell ref="I4:I5"/>
    <mergeCell ref="B4:B5"/>
    <mergeCell ref="C4:C5"/>
    <mergeCell ref="B24:B25"/>
    <mergeCell ref="C24:C25"/>
    <mergeCell ref="B6:B22"/>
    <mergeCell ref="I24:I25"/>
    <mergeCell ref="D4:E4"/>
    <mergeCell ref="F4:F5"/>
    <mergeCell ref="G4:G5"/>
    <mergeCell ref="H4:H5"/>
    <mergeCell ref="H24:H25"/>
    <mergeCell ref="B26:B42"/>
    <mergeCell ref="B43:B59"/>
    <mergeCell ref="D24:E24"/>
    <mergeCell ref="F24:F25"/>
    <mergeCell ref="G24:G25"/>
  </mergeCells>
  <pageMargins left="0.7" right="0.7" top="0.78740157499999996" bottom="0.78740157499999996" header="0.3" footer="0.3"/>
  <pageSetup paperSize="9" scale="10" orientation="landscape" r:id="rId1"/>
  <colBreaks count="1" manualBreakCount="1">
    <brk id="13"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1"/>
  <dimension ref="B1:I31"/>
  <sheetViews>
    <sheetView showGridLines="0" zoomScaleNormal="100" workbookViewId="0">
      <selection activeCell="E83" sqref="E83"/>
    </sheetView>
  </sheetViews>
  <sheetFormatPr defaultColWidth="11.5703125" defaultRowHeight="14.25"/>
  <cols>
    <col min="1" max="1" width="5.7109375" style="362" customWidth="1"/>
    <col min="2" max="2" width="15.7109375" style="362" customWidth="1"/>
    <col min="3" max="4" width="20.7109375" style="362" customWidth="1"/>
    <col min="5" max="9" width="25.7109375" style="1116" customWidth="1"/>
    <col min="10" max="10" width="32.7109375" style="362" customWidth="1"/>
    <col min="11" max="16384" width="11.5703125" style="362"/>
  </cols>
  <sheetData>
    <row r="1" spans="2:9" ht="15" customHeight="1"/>
    <row r="2" spans="2:9" ht="20.25" customHeight="1">
      <c r="B2" s="32" t="s">
        <v>1323</v>
      </c>
      <c r="E2" s="1117"/>
      <c r="F2" s="1117"/>
      <c r="G2" s="1117"/>
      <c r="H2" s="1117"/>
      <c r="I2" s="1117"/>
    </row>
    <row r="3" spans="2:9" ht="15" customHeight="1">
      <c r="B3" s="32"/>
      <c r="E3" s="1117"/>
      <c r="F3" s="1117"/>
      <c r="G3" s="1117"/>
      <c r="H3" s="1117"/>
      <c r="I3" s="1117"/>
    </row>
    <row r="4" spans="2:9" ht="15" customHeight="1">
      <c r="B4" s="1312" t="s">
        <v>1005</v>
      </c>
      <c r="E4" s="1117"/>
      <c r="F4" s="1117"/>
      <c r="G4" s="1117"/>
      <c r="H4" s="1117"/>
      <c r="I4" s="1117"/>
    </row>
    <row r="5" spans="2:9" ht="15" customHeight="1">
      <c r="B5" s="1313" t="s">
        <v>1604</v>
      </c>
      <c r="E5" s="1117"/>
      <c r="F5" s="1117"/>
      <c r="G5" s="1117"/>
      <c r="H5" s="1117"/>
      <c r="I5" s="1117"/>
    </row>
    <row r="6" spans="2:9" ht="15" customHeight="1" thickBot="1">
      <c r="B6" s="363"/>
      <c r="E6" s="1117"/>
      <c r="F6" s="1117"/>
      <c r="G6" s="1117"/>
      <c r="H6" s="1117"/>
      <c r="I6" s="1117"/>
    </row>
    <row r="7" spans="2:9" s="365" customFormat="1" ht="20.100000000000001" customHeight="1">
      <c r="B7" s="1345" t="s">
        <v>230</v>
      </c>
      <c r="C7" s="1339" t="s">
        <v>1313</v>
      </c>
      <c r="D7" s="1339" t="s">
        <v>1322</v>
      </c>
      <c r="E7" s="1339" t="s">
        <v>1314</v>
      </c>
      <c r="F7" s="1339"/>
      <c r="G7" s="1339" t="s">
        <v>1315</v>
      </c>
      <c r="H7" s="1339" t="s">
        <v>1317</v>
      </c>
      <c r="I7" s="1361" t="s">
        <v>1318</v>
      </c>
    </row>
    <row r="8" spans="2:9" s="757" customFormat="1" ht="45" customHeight="1">
      <c r="B8" s="1407"/>
      <c r="C8" s="1342"/>
      <c r="D8" s="1342"/>
      <c r="E8" s="1259"/>
      <c r="F8" s="1259" t="s">
        <v>1319</v>
      </c>
      <c r="G8" s="1342"/>
      <c r="H8" s="1342" t="s">
        <v>45</v>
      </c>
      <c r="I8" s="1362" t="s">
        <v>46</v>
      </c>
    </row>
    <row r="9" spans="2:9" s="365" customFormat="1" ht="15" customHeight="1">
      <c r="B9" s="1420" t="s">
        <v>38</v>
      </c>
      <c r="C9" s="132" t="s">
        <v>1605</v>
      </c>
      <c r="D9" s="1023" t="s">
        <v>1617</v>
      </c>
      <c r="E9" s="1242">
        <v>1</v>
      </c>
      <c r="F9" s="1242">
        <v>0</v>
      </c>
      <c r="G9" s="1243">
        <v>0</v>
      </c>
      <c r="H9" s="1243">
        <v>0</v>
      </c>
      <c r="I9" s="1244">
        <v>0</v>
      </c>
    </row>
    <row r="10" spans="2:9" s="365" customFormat="1" ht="15" customHeight="1">
      <c r="B10" s="1421"/>
      <c r="C10" s="132" t="s">
        <v>1606</v>
      </c>
      <c r="D10" s="1023" t="s">
        <v>1618</v>
      </c>
      <c r="E10" s="1242">
        <v>2</v>
      </c>
      <c r="F10" s="1242">
        <v>0</v>
      </c>
      <c r="G10" s="1243">
        <v>0</v>
      </c>
      <c r="H10" s="1243">
        <v>0</v>
      </c>
      <c r="I10" s="1244">
        <v>0</v>
      </c>
    </row>
    <row r="11" spans="2:9" s="365" customFormat="1" ht="15" customHeight="1">
      <c r="B11" s="1421"/>
      <c r="C11" s="132" t="s">
        <v>1607</v>
      </c>
      <c r="D11" s="1023" t="s">
        <v>1619</v>
      </c>
      <c r="E11" s="1242">
        <v>2</v>
      </c>
      <c r="F11" s="1242">
        <v>0</v>
      </c>
      <c r="G11" s="1243">
        <v>0</v>
      </c>
      <c r="H11" s="1243">
        <v>0</v>
      </c>
      <c r="I11" s="1244">
        <v>0</v>
      </c>
    </row>
    <row r="12" spans="2:9" s="365" customFormat="1" ht="15" customHeight="1">
      <c r="B12" s="1421"/>
      <c r="C12" s="132" t="s">
        <v>1608</v>
      </c>
      <c r="D12" s="1023" t="s">
        <v>1620</v>
      </c>
      <c r="E12" s="1242">
        <v>7</v>
      </c>
      <c r="F12" s="1242">
        <v>0</v>
      </c>
      <c r="G12" s="1243">
        <v>0</v>
      </c>
      <c r="H12" s="1243">
        <v>0</v>
      </c>
      <c r="I12" s="1244">
        <v>0</v>
      </c>
    </row>
    <row r="13" spans="2:9" s="365" customFormat="1" ht="15" customHeight="1">
      <c r="B13" s="1421"/>
      <c r="C13" s="132" t="s">
        <v>1612</v>
      </c>
      <c r="D13" s="1023" t="s">
        <v>1621</v>
      </c>
      <c r="E13" s="1242">
        <v>5</v>
      </c>
      <c r="F13" s="1242">
        <v>0</v>
      </c>
      <c r="G13" s="1243">
        <v>0</v>
      </c>
      <c r="H13" s="1243">
        <v>0</v>
      </c>
      <c r="I13" s="1244">
        <v>0</v>
      </c>
    </row>
    <row r="14" spans="2:9" s="365" customFormat="1" ht="15" customHeight="1">
      <c r="B14" s="1421"/>
      <c r="C14" s="132" t="s">
        <v>1609</v>
      </c>
      <c r="D14" s="1023" t="s">
        <v>1622</v>
      </c>
      <c r="E14" s="1023">
        <v>17</v>
      </c>
      <c r="F14" s="1023">
        <v>0</v>
      </c>
      <c r="G14" s="1243">
        <v>0</v>
      </c>
      <c r="H14" s="1243">
        <v>0</v>
      </c>
      <c r="I14" s="1244">
        <v>0</v>
      </c>
    </row>
    <row r="15" spans="2:9" s="365" customFormat="1" ht="15" customHeight="1">
      <c r="B15" s="1421"/>
      <c r="C15" s="132" t="s">
        <v>1610</v>
      </c>
      <c r="D15" s="1023" t="s">
        <v>1623</v>
      </c>
      <c r="E15" s="1242">
        <v>34</v>
      </c>
      <c r="F15" s="1242">
        <v>0</v>
      </c>
      <c r="G15" s="1243">
        <v>0</v>
      </c>
      <c r="H15" s="1243">
        <v>0</v>
      </c>
      <c r="I15" s="1244">
        <v>0</v>
      </c>
    </row>
    <row r="16" spans="2:9" s="365" customFormat="1" ht="15" customHeight="1">
      <c r="B16" s="1421"/>
      <c r="C16" s="132" t="s">
        <v>1611</v>
      </c>
      <c r="D16" s="1023" t="s">
        <v>1624</v>
      </c>
      <c r="E16" s="1242">
        <v>39</v>
      </c>
      <c r="F16" s="1242">
        <v>0</v>
      </c>
      <c r="G16" s="1243">
        <v>0</v>
      </c>
      <c r="H16" s="1243">
        <v>0</v>
      </c>
      <c r="I16" s="1244">
        <v>0</v>
      </c>
    </row>
    <row r="17" spans="2:9" s="365" customFormat="1" ht="15" customHeight="1">
      <c r="B17" s="1421"/>
      <c r="C17" s="132" t="s">
        <v>1613</v>
      </c>
      <c r="D17" s="1023" t="s">
        <v>1626</v>
      </c>
      <c r="E17" s="1023">
        <v>17</v>
      </c>
      <c r="F17" s="1023">
        <v>0</v>
      </c>
      <c r="G17" s="1243">
        <v>0</v>
      </c>
      <c r="H17" s="1243">
        <v>0</v>
      </c>
      <c r="I17" s="1244">
        <v>0</v>
      </c>
    </row>
    <row r="18" spans="2:9" s="365" customFormat="1" ht="15" customHeight="1">
      <c r="B18" s="1421"/>
      <c r="C18" s="132" t="s">
        <v>1614</v>
      </c>
      <c r="D18" s="1023" t="s">
        <v>1627</v>
      </c>
      <c r="E18" s="1023">
        <v>3</v>
      </c>
      <c r="F18" s="1023">
        <v>0</v>
      </c>
      <c r="G18" s="1243">
        <v>0</v>
      </c>
      <c r="H18" s="1243">
        <v>0</v>
      </c>
      <c r="I18" s="1244">
        <v>0</v>
      </c>
    </row>
    <row r="19" spans="2:9" s="365" customFormat="1" ht="15" customHeight="1">
      <c r="B19" s="1422"/>
      <c r="C19" s="132" t="s">
        <v>1615</v>
      </c>
      <c r="D19" s="1023" t="s">
        <v>1628</v>
      </c>
      <c r="E19" s="1023">
        <v>2</v>
      </c>
      <c r="F19" s="1023">
        <v>0</v>
      </c>
      <c r="G19" s="1243">
        <v>0</v>
      </c>
      <c r="H19" s="1243">
        <v>0</v>
      </c>
      <c r="I19" s="1244">
        <v>0</v>
      </c>
    </row>
    <row r="20" spans="2:9" s="365" customFormat="1" ht="15" customHeight="1">
      <c r="B20" s="1416" t="s">
        <v>37</v>
      </c>
      <c r="C20" s="150" t="s">
        <v>1625</v>
      </c>
      <c r="D20" s="1240" t="s">
        <v>1616</v>
      </c>
      <c r="E20" s="1151">
        <v>1</v>
      </c>
      <c r="F20" s="1151">
        <v>0</v>
      </c>
      <c r="G20" s="1118">
        <v>0</v>
      </c>
      <c r="H20" s="1118">
        <v>0</v>
      </c>
      <c r="I20" s="1119">
        <v>0</v>
      </c>
    </row>
    <row r="21" spans="2:9" s="365" customFormat="1" ht="15" customHeight="1">
      <c r="B21" s="1416"/>
      <c r="C21" s="279" t="s">
        <v>1606</v>
      </c>
      <c r="D21" s="1023" t="s">
        <v>1618</v>
      </c>
      <c r="E21" s="930">
        <v>2</v>
      </c>
      <c r="F21" s="930">
        <v>0</v>
      </c>
      <c r="G21" s="1104">
        <v>0</v>
      </c>
      <c r="H21" s="1104">
        <v>0</v>
      </c>
      <c r="I21" s="1105">
        <v>0</v>
      </c>
    </row>
    <row r="22" spans="2:9" s="365" customFormat="1" ht="15" customHeight="1">
      <c r="B22" s="1416"/>
      <c r="C22" s="279" t="s">
        <v>1607</v>
      </c>
      <c r="D22" s="1023" t="s">
        <v>1619</v>
      </c>
      <c r="E22" s="930">
        <v>4</v>
      </c>
      <c r="F22" s="930">
        <v>0</v>
      </c>
      <c r="G22" s="1104">
        <v>0</v>
      </c>
      <c r="H22" s="1104">
        <v>0</v>
      </c>
      <c r="I22" s="1105">
        <v>0</v>
      </c>
    </row>
    <row r="23" spans="2:9" s="365" customFormat="1" ht="15" customHeight="1">
      <c r="B23" s="1416"/>
      <c r="C23" s="279" t="s">
        <v>1608</v>
      </c>
      <c r="D23" s="1023" t="s">
        <v>1620</v>
      </c>
      <c r="E23" s="930">
        <v>13</v>
      </c>
      <c r="F23" s="930">
        <v>0</v>
      </c>
      <c r="G23" s="1104">
        <v>0</v>
      </c>
      <c r="H23" s="1104">
        <v>0</v>
      </c>
      <c r="I23" s="1105">
        <v>0</v>
      </c>
    </row>
    <row r="24" spans="2:9" s="365" customFormat="1" ht="15" customHeight="1">
      <c r="B24" s="1416"/>
      <c r="C24" s="279" t="s">
        <v>1612</v>
      </c>
      <c r="D24" s="1023" t="s">
        <v>1621</v>
      </c>
      <c r="E24" s="930">
        <v>19</v>
      </c>
      <c r="F24" s="930">
        <v>0</v>
      </c>
      <c r="G24" s="1104">
        <v>0</v>
      </c>
      <c r="H24" s="1104">
        <v>0</v>
      </c>
      <c r="I24" s="1105">
        <v>0</v>
      </c>
    </row>
    <row r="25" spans="2:9" s="365" customFormat="1" ht="15" customHeight="1">
      <c r="B25" s="1416"/>
      <c r="C25" s="279" t="s">
        <v>1609</v>
      </c>
      <c r="D25" s="1023" t="s">
        <v>1622</v>
      </c>
      <c r="E25" s="930">
        <v>15</v>
      </c>
      <c r="F25" s="930">
        <v>0</v>
      </c>
      <c r="G25" s="1104">
        <v>0</v>
      </c>
      <c r="H25" s="1104">
        <v>0</v>
      </c>
      <c r="I25" s="1105">
        <v>0</v>
      </c>
    </row>
    <row r="26" spans="2:9" s="365" customFormat="1" ht="15" customHeight="1">
      <c r="B26" s="1416"/>
      <c r="C26" s="279" t="s">
        <v>1610</v>
      </c>
      <c r="D26" s="1023" t="s">
        <v>1623</v>
      </c>
      <c r="E26" s="930">
        <v>3</v>
      </c>
      <c r="F26" s="930">
        <v>0</v>
      </c>
      <c r="G26" s="1104">
        <v>0</v>
      </c>
      <c r="H26" s="1104">
        <v>0</v>
      </c>
      <c r="I26" s="1105">
        <v>0</v>
      </c>
    </row>
    <row r="27" spans="2:9" s="365" customFormat="1" ht="15" customHeight="1" thickBot="1">
      <c r="B27" s="1418"/>
      <c r="C27" s="1120" t="s">
        <v>1611</v>
      </c>
      <c r="D27" s="1241" t="s">
        <v>1624</v>
      </c>
      <c r="E27" s="1121">
        <v>5</v>
      </c>
      <c r="F27" s="1121">
        <v>0</v>
      </c>
      <c r="G27" s="1122">
        <v>0</v>
      </c>
      <c r="H27" s="1122">
        <v>0</v>
      </c>
      <c r="I27" s="1123">
        <v>0</v>
      </c>
    </row>
    <row r="28" spans="2:9" s="367" customFormat="1" ht="12.75">
      <c r="B28" s="366"/>
      <c r="C28" s="366"/>
      <c r="D28" s="366"/>
      <c r="E28" s="1117"/>
      <c r="F28" s="1117"/>
      <c r="G28" s="1117"/>
      <c r="H28" s="1117"/>
      <c r="I28" s="1117"/>
    </row>
    <row r="29" spans="2:9" s="367" customFormat="1" ht="12.75">
      <c r="E29" s="1117"/>
      <c r="F29" s="1117"/>
      <c r="G29" s="1117"/>
      <c r="H29" s="1117"/>
      <c r="I29" s="1117"/>
    </row>
    <row r="30" spans="2:9" s="367" customFormat="1" ht="12.75">
      <c r="E30" s="1117"/>
      <c r="F30" s="1117"/>
      <c r="G30" s="1117"/>
      <c r="H30" s="1117"/>
      <c r="I30" s="1117"/>
    </row>
    <row r="31" spans="2:9" s="367" customFormat="1" ht="12.75">
      <c r="E31" s="1117"/>
      <c r="F31" s="1117"/>
      <c r="G31" s="1117"/>
      <c r="H31" s="1117"/>
      <c r="I31" s="1117"/>
    </row>
  </sheetData>
  <mergeCells count="9">
    <mergeCell ref="B20:B27"/>
    <mergeCell ref="E7:F7"/>
    <mergeCell ref="G7:G8"/>
    <mergeCell ref="H7:H8"/>
    <mergeCell ref="I7:I8"/>
    <mergeCell ref="B9:B19"/>
    <mergeCell ref="D7:D8"/>
    <mergeCell ref="B7:B8"/>
    <mergeCell ref="C7:C8"/>
  </mergeCells>
  <pageMargins left="0.7" right="0.7" top="0.78740157499999996" bottom="0.78740157499999996" header="0.3" footer="0.3"/>
  <pageSetup paperSize="9" scale="10" orientation="landscape" r:id="rId1"/>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2:E9"/>
  <sheetViews>
    <sheetView workbookViewId="0">
      <selection activeCell="D67" sqref="D67"/>
    </sheetView>
  </sheetViews>
  <sheetFormatPr defaultColWidth="9.140625" defaultRowHeight="15"/>
  <cols>
    <col min="1" max="1" width="5.7109375" style="651" customWidth="1"/>
    <col min="2" max="2" width="40.7109375" style="651" customWidth="1"/>
    <col min="3" max="3" width="9.140625" style="651"/>
    <col min="4" max="5" width="50.7109375" style="651" customWidth="1"/>
    <col min="6" max="16384" width="9.140625" style="651"/>
  </cols>
  <sheetData>
    <row r="2" spans="2:5" ht="20.100000000000001" customHeight="1">
      <c r="B2" s="238" t="s">
        <v>1438</v>
      </c>
    </row>
    <row r="3" spans="2:5" ht="15.75" thickBot="1"/>
    <row r="4" spans="2:5" ht="20.100000000000001" customHeight="1">
      <c r="B4" s="1258" t="s">
        <v>1364</v>
      </c>
      <c r="C4" s="1264" t="s">
        <v>1705</v>
      </c>
      <c r="D4" s="1264" t="s">
        <v>1600</v>
      </c>
      <c r="E4" s="1265" t="s">
        <v>1552</v>
      </c>
    </row>
    <row r="5" spans="2:5" ht="60" customHeight="1">
      <c r="B5" s="1271" t="s">
        <v>1582</v>
      </c>
      <c r="C5" s="1272" t="s">
        <v>890</v>
      </c>
      <c r="D5" s="1273" t="s">
        <v>1583</v>
      </c>
      <c r="E5" s="1274" t="s">
        <v>1688</v>
      </c>
    </row>
    <row r="6" spans="2:5" ht="45" customHeight="1">
      <c r="B6" s="1279" t="s">
        <v>1584</v>
      </c>
      <c r="C6" s="1280" t="s">
        <v>891</v>
      </c>
      <c r="D6" s="1281" t="s">
        <v>1586</v>
      </c>
      <c r="E6" s="1282" t="s">
        <v>1663</v>
      </c>
    </row>
    <row r="7" spans="2:5" ht="30" customHeight="1">
      <c r="B7" s="1271" t="s">
        <v>1587</v>
      </c>
      <c r="C7" s="1272" t="s">
        <v>892</v>
      </c>
      <c r="D7" s="1273" t="s">
        <v>1588</v>
      </c>
      <c r="E7" s="1274" t="s">
        <v>1635</v>
      </c>
    </row>
    <row r="8" spans="2:5" ht="30" customHeight="1">
      <c r="B8" s="1279" t="s">
        <v>1589</v>
      </c>
      <c r="C8" s="1280" t="s">
        <v>893</v>
      </c>
      <c r="D8" s="1281" t="s">
        <v>1590</v>
      </c>
      <c r="E8" s="1282" t="s">
        <v>1664</v>
      </c>
    </row>
    <row r="9" spans="2:5" ht="30" customHeight="1" thickBot="1">
      <c r="B9" s="1275" t="s">
        <v>1585</v>
      </c>
      <c r="C9" s="1276" t="s">
        <v>894</v>
      </c>
      <c r="D9" s="1277" t="s">
        <v>1591</v>
      </c>
      <c r="E9" s="1278" t="s">
        <v>1663</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53">
    <pageSetUpPr fitToPage="1"/>
  </sheetPr>
  <dimension ref="A1:K20"/>
  <sheetViews>
    <sheetView showGridLines="0" zoomScaleNormal="100" zoomScalePageLayoutView="80" workbookViewId="0">
      <selection activeCell="C46" sqref="C46"/>
    </sheetView>
  </sheetViews>
  <sheetFormatPr defaultColWidth="9.140625" defaultRowHeight="14.25"/>
  <cols>
    <col min="1" max="1" width="5.7109375" style="11" customWidth="1"/>
    <col min="2" max="2" width="10.7109375" style="179" customWidth="1"/>
    <col min="3" max="3" width="60.7109375" style="11" customWidth="1"/>
    <col min="4" max="11" width="15.7109375" style="11" customWidth="1"/>
    <col min="12" max="16384" width="9.140625" style="11"/>
  </cols>
  <sheetData>
    <row r="1" spans="1:11" ht="15" customHeight="1"/>
    <row r="2" spans="1:11" s="67" customFormat="1" ht="20.100000000000001" customHeight="1">
      <c r="B2" s="32" t="s">
        <v>1</v>
      </c>
      <c r="C2" s="179"/>
    </row>
    <row r="3" spans="1:11" ht="15" customHeight="1" thickBot="1">
      <c r="A3" s="180"/>
      <c r="B3" s="181"/>
      <c r="C3" s="182"/>
      <c r="D3" s="183"/>
      <c r="E3" s="183"/>
      <c r="F3" s="183"/>
      <c r="G3" s="183"/>
      <c r="H3" s="183"/>
      <c r="I3" s="183"/>
      <c r="J3" s="183"/>
      <c r="K3" s="183"/>
    </row>
    <row r="4" spans="1:11" ht="80.099999999999994" customHeight="1">
      <c r="B4" s="444"/>
      <c r="C4" s="439"/>
      <c r="D4" s="445" t="s">
        <v>2</v>
      </c>
      <c r="E4" s="445" t="s">
        <v>3</v>
      </c>
      <c r="F4" s="445" t="s">
        <v>4</v>
      </c>
      <c r="G4" s="445" t="s">
        <v>810</v>
      </c>
      <c r="H4" s="445" t="s">
        <v>5</v>
      </c>
      <c r="I4" s="445" t="s">
        <v>6</v>
      </c>
      <c r="J4" s="445" t="s">
        <v>7</v>
      </c>
      <c r="K4" s="446" t="s">
        <v>8</v>
      </c>
    </row>
    <row r="5" spans="1:11" ht="15" customHeight="1">
      <c r="A5" s="180"/>
      <c r="B5" s="194" t="s">
        <v>9</v>
      </c>
      <c r="C5" s="150" t="s">
        <v>10</v>
      </c>
      <c r="D5" s="193"/>
      <c r="E5" s="150"/>
      <c r="F5" s="188"/>
      <c r="G5" s="189"/>
      <c r="H5" s="187"/>
      <c r="I5" s="187"/>
      <c r="J5" s="187"/>
      <c r="K5" s="195"/>
    </row>
    <row r="6" spans="1:11" ht="15" customHeight="1">
      <c r="A6" s="180"/>
      <c r="B6" s="177" t="s">
        <v>12</v>
      </c>
      <c r="C6" s="106" t="s">
        <v>13</v>
      </c>
      <c r="D6" s="190"/>
      <c r="E6" s="190"/>
      <c r="F6" s="442"/>
      <c r="G6" s="443"/>
      <c r="H6" s="190"/>
      <c r="I6" s="190"/>
      <c r="J6" s="190"/>
      <c r="K6" s="196"/>
    </row>
    <row r="7" spans="1:11" ht="15" customHeight="1">
      <c r="A7" s="180"/>
      <c r="B7" s="177">
        <v>1</v>
      </c>
      <c r="C7" s="106" t="s">
        <v>14</v>
      </c>
      <c r="D7" s="944">
        <v>9633136.5099999998</v>
      </c>
      <c r="E7" s="944">
        <v>25971066.559999999</v>
      </c>
      <c r="F7" s="441"/>
      <c r="G7" s="1023" t="s">
        <v>11</v>
      </c>
      <c r="H7" s="944">
        <v>33622015.219999999</v>
      </c>
      <c r="I7" s="944">
        <v>33622015.219999999</v>
      </c>
      <c r="J7" s="944">
        <v>33622015.219999999</v>
      </c>
      <c r="K7" s="966">
        <v>11156696.619999999</v>
      </c>
    </row>
    <row r="8" spans="1:11" ht="15" customHeight="1">
      <c r="A8" s="180"/>
      <c r="B8" s="177">
        <v>2</v>
      </c>
      <c r="C8" s="106" t="s">
        <v>15</v>
      </c>
      <c r="D8" s="441"/>
      <c r="E8" s="441"/>
      <c r="F8" s="190"/>
      <c r="G8" s="190"/>
      <c r="H8" s="190"/>
      <c r="I8" s="190"/>
      <c r="J8" s="190"/>
      <c r="K8" s="196"/>
    </row>
    <row r="9" spans="1:11" ht="15" customHeight="1">
      <c r="A9" s="180"/>
      <c r="B9" s="177" t="s">
        <v>16</v>
      </c>
      <c r="C9" s="192" t="s">
        <v>17</v>
      </c>
      <c r="D9" s="441"/>
      <c r="E9" s="441"/>
      <c r="F9" s="190"/>
      <c r="G9" s="441"/>
      <c r="H9" s="190"/>
      <c r="I9" s="190"/>
      <c r="J9" s="190"/>
      <c r="K9" s="196"/>
    </row>
    <row r="10" spans="1:11" ht="15" customHeight="1">
      <c r="A10" s="180"/>
      <c r="B10" s="177" t="s">
        <v>18</v>
      </c>
      <c r="C10" s="192" t="s">
        <v>19</v>
      </c>
      <c r="D10" s="441"/>
      <c r="E10" s="441"/>
      <c r="F10" s="190"/>
      <c r="G10" s="441"/>
      <c r="H10" s="190"/>
      <c r="I10" s="190"/>
      <c r="J10" s="190"/>
      <c r="K10" s="196"/>
    </row>
    <row r="11" spans="1:11" ht="15" customHeight="1">
      <c r="A11" s="180"/>
      <c r="B11" s="177" t="s">
        <v>20</v>
      </c>
      <c r="C11" s="192" t="s">
        <v>21</v>
      </c>
      <c r="D11" s="441"/>
      <c r="E11" s="441"/>
      <c r="F11" s="190"/>
      <c r="G11" s="441"/>
      <c r="H11" s="190"/>
      <c r="I11" s="190"/>
      <c r="J11" s="190"/>
      <c r="K11" s="196"/>
    </row>
    <row r="12" spans="1:11" ht="15" customHeight="1">
      <c r="A12" s="180"/>
      <c r="B12" s="177">
        <v>3</v>
      </c>
      <c r="C12" s="106" t="s">
        <v>22</v>
      </c>
      <c r="D12" s="441"/>
      <c r="E12" s="441"/>
      <c r="F12" s="441"/>
      <c r="G12" s="441"/>
      <c r="H12" s="190"/>
      <c r="I12" s="190"/>
      <c r="J12" s="190"/>
      <c r="K12" s="196"/>
    </row>
    <row r="13" spans="1:11" ht="15" customHeight="1">
      <c r="A13" s="180"/>
      <c r="B13" s="177">
        <v>4</v>
      </c>
      <c r="C13" s="106" t="s">
        <v>23</v>
      </c>
      <c r="D13" s="441"/>
      <c r="E13" s="441"/>
      <c r="F13" s="441"/>
      <c r="G13" s="441"/>
      <c r="H13" s="190"/>
      <c r="I13" s="190"/>
      <c r="J13" s="190"/>
      <c r="K13" s="196"/>
    </row>
    <row r="14" spans="1:11" ht="15" customHeight="1">
      <c r="A14" s="180"/>
      <c r="B14" s="178">
        <v>5</v>
      </c>
      <c r="C14" s="104" t="s">
        <v>24</v>
      </c>
      <c r="D14" s="440"/>
      <c r="E14" s="440"/>
      <c r="F14" s="440"/>
      <c r="G14" s="440"/>
      <c r="H14" s="185"/>
      <c r="I14" s="185"/>
      <c r="J14" s="185"/>
      <c r="K14" s="198"/>
    </row>
    <row r="15" spans="1:11" ht="15" customHeight="1" thickBot="1">
      <c r="A15" s="180"/>
      <c r="B15" s="36">
        <v>6</v>
      </c>
      <c r="C15" s="37" t="s">
        <v>25</v>
      </c>
      <c r="D15" s="199"/>
      <c r="E15" s="199"/>
      <c r="F15" s="199"/>
      <c r="G15" s="199"/>
      <c r="H15" s="38">
        <f>SUM(H7)</f>
        <v>33622015.219999999</v>
      </c>
      <c r="I15" s="38">
        <f t="shared" ref="I15:K15" si="0">SUM(I7)</f>
        <v>33622015.219999999</v>
      </c>
      <c r="J15" s="38">
        <f t="shared" si="0"/>
        <v>33622015.219999999</v>
      </c>
      <c r="K15" s="39">
        <f t="shared" si="0"/>
        <v>11156696.619999999</v>
      </c>
    </row>
    <row r="16" spans="1:11">
      <c r="A16" s="180"/>
      <c r="B16" s="184"/>
      <c r="C16" s="1"/>
      <c r="D16" s="1"/>
      <c r="E16" s="1"/>
      <c r="F16" s="1"/>
      <c r="G16" s="1"/>
      <c r="H16" s="1"/>
      <c r="I16" s="1"/>
      <c r="J16" s="1"/>
      <c r="K16" s="1"/>
    </row>
    <row r="17" spans="1:11">
      <c r="A17" s="180"/>
      <c r="B17" s="184"/>
      <c r="C17" s="1"/>
      <c r="D17" s="1"/>
      <c r="E17" s="1"/>
      <c r="F17" s="1"/>
      <c r="G17" s="1"/>
      <c r="H17" s="1"/>
      <c r="I17" s="1"/>
      <c r="J17" s="1"/>
      <c r="K17" s="1"/>
    </row>
    <row r="18" spans="1:11">
      <c r="B18" s="184"/>
      <c r="C18" s="1"/>
      <c r="D18" s="1"/>
      <c r="E18" s="1"/>
      <c r="F18" s="1"/>
      <c r="G18" s="1"/>
      <c r="H18" s="1"/>
      <c r="I18" s="1"/>
      <c r="J18" s="1"/>
      <c r="K18" s="1"/>
    </row>
    <row r="19" spans="1:11">
      <c r="B19" s="184"/>
      <c r="C19" s="1"/>
      <c r="D19" s="1"/>
      <c r="E19" s="1"/>
      <c r="F19" s="1"/>
      <c r="G19" s="1"/>
      <c r="H19" s="1"/>
      <c r="I19" s="1"/>
      <c r="J19" s="1"/>
      <c r="K19" s="1"/>
    </row>
    <row r="20" spans="1:11">
      <c r="B20" s="184"/>
      <c r="C20" s="1"/>
      <c r="D20" s="1"/>
      <c r="E20" s="1"/>
      <c r="F20" s="1"/>
      <c r="G20" s="1"/>
      <c r="H20" s="1"/>
      <c r="I20" s="1"/>
      <c r="J20" s="1"/>
      <c r="K20" s="1"/>
    </row>
  </sheetData>
  <pageMargins left="0.70866141732283472" right="0.70866141732283472" top="0.74803149606299213" bottom="0.74803149606299213" header="0.31496062992125984" footer="0.31496062992125984"/>
  <pageSetup paperSize="9" scale="62"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4">
    <pageSetUpPr fitToPage="1"/>
  </sheetPr>
  <dimension ref="A1:F13"/>
  <sheetViews>
    <sheetView showGridLines="0" zoomScaleNormal="100" workbookViewId="0">
      <selection activeCell="C54" sqref="C54"/>
    </sheetView>
  </sheetViews>
  <sheetFormatPr defaultColWidth="9.140625" defaultRowHeight="14.25"/>
  <cols>
    <col min="1" max="1" width="5.7109375" style="11" customWidth="1"/>
    <col min="2" max="2" width="10.7109375" style="11" customWidth="1"/>
    <col min="3" max="3" width="75.7109375" style="11" customWidth="1"/>
    <col min="4" max="5" width="20.7109375" style="11" customWidth="1"/>
    <col min="6" max="16384" width="9.140625" style="11"/>
  </cols>
  <sheetData>
    <row r="1" spans="1:6" ht="15" customHeight="1"/>
    <row r="2" spans="1:6" ht="20.100000000000001" customHeight="1">
      <c r="A2" s="94"/>
      <c r="B2" s="32" t="s">
        <v>826</v>
      </c>
    </row>
    <row r="3" spans="1:6" ht="15" customHeight="1" thickBot="1">
      <c r="B3" s="1"/>
      <c r="D3" s="1"/>
      <c r="E3" s="1"/>
    </row>
    <row r="4" spans="1:6" ht="20.100000000000001" customHeight="1">
      <c r="B4" s="82"/>
      <c r="C4" s="42"/>
      <c r="D4" s="42" t="s">
        <v>26</v>
      </c>
      <c r="E4" s="43" t="s">
        <v>8</v>
      </c>
    </row>
    <row r="5" spans="1:6" ht="15" customHeight="1">
      <c r="B5" s="111">
        <v>1</v>
      </c>
      <c r="C5" s="130" t="s">
        <v>27</v>
      </c>
      <c r="D5" s="131"/>
      <c r="E5" s="201"/>
      <c r="F5" s="200"/>
    </row>
    <row r="6" spans="1:6" ht="15" customHeight="1">
      <c r="B6" s="115">
        <v>2</v>
      </c>
      <c r="C6" s="106" t="s">
        <v>28</v>
      </c>
      <c r="D6" s="442"/>
      <c r="E6" s="202"/>
      <c r="F6" s="200"/>
    </row>
    <row r="7" spans="1:6" ht="15" customHeight="1">
      <c r="B7" s="115">
        <v>3</v>
      </c>
      <c r="C7" s="106" t="s">
        <v>29</v>
      </c>
      <c r="D7" s="191"/>
      <c r="E7" s="202"/>
      <c r="F7" s="200"/>
    </row>
    <row r="8" spans="1:6" ht="15" customHeight="1">
      <c r="B8" s="115">
        <v>4</v>
      </c>
      <c r="C8" s="106" t="s">
        <v>30</v>
      </c>
      <c r="D8" s="944">
        <v>33622015.219999999</v>
      </c>
      <c r="E8" s="966">
        <v>17408275.375</v>
      </c>
      <c r="F8" s="200"/>
    </row>
    <row r="9" spans="1:6" ht="15" customHeight="1">
      <c r="B9" s="197" t="s">
        <v>555</v>
      </c>
      <c r="C9" s="1256" t="s">
        <v>1680</v>
      </c>
      <c r="D9" s="136"/>
      <c r="E9" s="455"/>
      <c r="F9" s="200"/>
    </row>
    <row r="10" spans="1:6" ht="15" customHeight="1" thickBot="1">
      <c r="B10" s="36">
        <v>5</v>
      </c>
      <c r="C10" s="37" t="s">
        <v>31</v>
      </c>
      <c r="D10" s="347">
        <v>33622015.219999999</v>
      </c>
      <c r="E10" s="348">
        <v>17408275.375</v>
      </c>
      <c r="F10" s="200"/>
    </row>
    <row r="11" spans="1:6">
      <c r="C11" s="94"/>
    </row>
    <row r="12" spans="1:6">
      <c r="B12" s="2"/>
    </row>
    <row r="13" spans="1:6">
      <c r="B13" s="2"/>
    </row>
  </sheetData>
  <pageMargins left="0.70866141732283472" right="0.70866141732283472" top="0.74803149606299213" bottom="0.74803149606299213" header="0.31496062992125984" footer="0.31496062992125984"/>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B1:E5"/>
  <sheetViews>
    <sheetView workbookViewId="0">
      <selection activeCell="C75" sqref="C75"/>
    </sheetView>
  </sheetViews>
  <sheetFormatPr defaultColWidth="9.140625" defaultRowHeight="15"/>
  <cols>
    <col min="1" max="1" width="5.7109375" style="651" customWidth="1"/>
    <col min="2" max="2" width="10.7109375" style="651" customWidth="1"/>
    <col min="3" max="3" width="75.7109375" style="651" customWidth="1"/>
    <col min="4" max="5" width="20.7109375" style="651" customWidth="1"/>
    <col min="6" max="6" width="9.140625" style="651"/>
    <col min="7" max="7" width="12" style="651" bestFit="1" customWidth="1"/>
    <col min="8" max="16384" width="9.140625" style="651"/>
  </cols>
  <sheetData>
    <row r="1" spans="2:5" ht="15" customHeight="1">
      <c r="B1" s="731"/>
      <c r="C1" s="731"/>
      <c r="D1" s="731"/>
      <c r="E1" s="731"/>
    </row>
    <row r="2" spans="2:5" ht="20.25">
      <c r="B2" s="650" t="s">
        <v>1056</v>
      </c>
      <c r="C2" s="731"/>
      <c r="D2" s="731"/>
      <c r="E2" s="731"/>
    </row>
    <row r="3" spans="2:5" ht="15" customHeight="1" thickBot="1">
      <c r="B3" s="731"/>
      <c r="C3" s="731"/>
      <c r="D3" s="731"/>
      <c r="E3" s="731"/>
    </row>
    <row r="4" spans="2:5" ht="39.950000000000003" customHeight="1">
      <c r="B4" s="1345"/>
      <c r="C4" s="1339"/>
      <c r="D4" s="725" t="s">
        <v>7</v>
      </c>
      <c r="E4" s="726" t="s">
        <v>1057</v>
      </c>
    </row>
    <row r="5" spans="2:5" ht="30" customHeight="1" thickBot="1">
      <c r="B5" s="733">
        <v>1</v>
      </c>
      <c r="C5" s="734" t="s">
        <v>1058</v>
      </c>
      <c r="D5" s="735">
        <v>176445506.19999999</v>
      </c>
      <c r="E5" s="736">
        <v>652848372.93999994</v>
      </c>
    </row>
  </sheetData>
  <mergeCells count="1">
    <mergeCell ref="B4:C4"/>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5">
    <pageSetUpPr fitToPage="1"/>
  </sheetPr>
  <dimension ref="B1:M32"/>
  <sheetViews>
    <sheetView showGridLines="0" zoomScaleNormal="100" zoomScalePageLayoutView="50" workbookViewId="0">
      <selection activeCell="C52" sqref="C52"/>
    </sheetView>
  </sheetViews>
  <sheetFormatPr defaultColWidth="9.140625" defaultRowHeight="14.25"/>
  <cols>
    <col min="1" max="1" width="5.7109375" style="11" customWidth="1"/>
    <col min="2" max="2" width="10.7109375" style="11" customWidth="1"/>
    <col min="3" max="10" width="25.7109375" style="11" customWidth="1"/>
    <col min="11" max="11" width="25.7109375" style="22" customWidth="1"/>
    <col min="12" max="16384" width="9.140625" style="11"/>
  </cols>
  <sheetData>
    <row r="1" spans="2:13" ht="15" customHeight="1"/>
    <row r="2" spans="2:13" ht="20.100000000000001" customHeight="1">
      <c r="B2" s="32" t="s">
        <v>43</v>
      </c>
    </row>
    <row r="3" spans="2:13" ht="15" customHeight="1" thickBot="1">
      <c r="C3" s="349"/>
    </row>
    <row r="4" spans="2:13" s="1" customFormat="1" ht="39.950000000000003" customHeight="1">
      <c r="B4" s="512"/>
      <c r="C4" s="515"/>
      <c r="D4" s="515" t="s">
        <v>44</v>
      </c>
      <c r="E4" s="515" t="s">
        <v>7</v>
      </c>
      <c r="F4" s="515" t="s">
        <v>45</v>
      </c>
      <c r="G4" s="515" t="s">
        <v>46</v>
      </c>
      <c r="H4" s="515" t="s">
        <v>47</v>
      </c>
      <c r="I4" s="515" t="s">
        <v>48</v>
      </c>
      <c r="J4" s="515" t="s">
        <v>8</v>
      </c>
      <c r="K4" s="516" t="s">
        <v>49</v>
      </c>
    </row>
    <row r="5" spans="2:13" s="1" customFormat="1" ht="15" customHeight="1">
      <c r="B5" s="361" t="s">
        <v>827</v>
      </c>
      <c r="C5" s="1423" t="s">
        <v>37</v>
      </c>
      <c r="D5" s="360" t="s">
        <v>50</v>
      </c>
      <c r="E5" s="1024">
        <v>25826216.109999999</v>
      </c>
      <c r="F5" s="562">
        <v>8.0000000000000004E-4</v>
      </c>
      <c r="G5" s="1024">
        <v>7</v>
      </c>
      <c r="H5" s="562">
        <v>0.45</v>
      </c>
      <c r="I5" s="1024">
        <v>8</v>
      </c>
      <c r="J5" s="1024">
        <v>9371253.9499999993</v>
      </c>
      <c r="K5" s="1025">
        <v>0.3629</v>
      </c>
      <c r="L5" s="253"/>
      <c r="M5" s="253"/>
    </row>
    <row r="6" spans="2:13" s="1" customFormat="1" ht="15" customHeight="1">
      <c r="B6" s="358" t="s">
        <v>828</v>
      </c>
      <c r="C6" s="1424"/>
      <c r="D6" s="355" t="s">
        <v>51</v>
      </c>
      <c r="E6" s="563"/>
      <c r="F6" s="563"/>
      <c r="G6" s="563"/>
      <c r="H6" s="563"/>
      <c r="I6" s="563"/>
      <c r="J6" s="563"/>
      <c r="K6" s="564"/>
      <c r="L6" s="253"/>
      <c r="M6" s="253"/>
    </row>
    <row r="7" spans="2:13" s="1" customFormat="1" ht="15" customHeight="1">
      <c r="B7" s="358" t="s">
        <v>829</v>
      </c>
      <c r="C7" s="1424"/>
      <c r="D7" s="355" t="s">
        <v>52</v>
      </c>
      <c r="E7" s="563"/>
      <c r="F7" s="563"/>
      <c r="G7" s="563"/>
      <c r="H7" s="563"/>
      <c r="I7" s="563"/>
      <c r="J7" s="563"/>
      <c r="K7" s="564"/>
      <c r="L7" s="253"/>
      <c r="M7" s="253"/>
    </row>
    <row r="8" spans="2:13" s="1" customFormat="1" ht="15" customHeight="1">
      <c r="B8" s="357" t="s">
        <v>830</v>
      </c>
      <c r="C8" s="1424"/>
      <c r="D8" s="355" t="s">
        <v>53</v>
      </c>
      <c r="E8" s="563"/>
      <c r="F8" s="563"/>
      <c r="G8" s="563"/>
      <c r="H8" s="563"/>
      <c r="I8" s="563"/>
      <c r="J8" s="563"/>
      <c r="K8" s="564"/>
      <c r="L8" s="253"/>
      <c r="M8" s="253"/>
    </row>
    <row r="9" spans="2:13" s="1" customFormat="1" ht="15" customHeight="1">
      <c r="B9" s="358" t="s">
        <v>831</v>
      </c>
      <c r="C9" s="1424"/>
      <c r="D9" s="355" t="s">
        <v>54</v>
      </c>
      <c r="E9" s="563"/>
      <c r="F9" s="563"/>
      <c r="G9" s="563"/>
      <c r="H9" s="563"/>
      <c r="I9" s="563"/>
      <c r="J9" s="563"/>
      <c r="K9" s="564"/>
      <c r="L9" s="253"/>
      <c r="M9" s="253"/>
    </row>
    <row r="10" spans="2:13" s="1" customFormat="1" ht="15" customHeight="1">
      <c r="B10" s="358" t="s">
        <v>832</v>
      </c>
      <c r="C10" s="1424"/>
      <c r="D10" s="355" t="s">
        <v>55</v>
      </c>
      <c r="E10" s="563"/>
      <c r="F10" s="563"/>
      <c r="G10" s="563"/>
      <c r="H10" s="563"/>
      <c r="I10" s="563"/>
      <c r="J10" s="563"/>
      <c r="K10" s="564"/>
      <c r="L10" s="253"/>
      <c r="M10" s="253"/>
    </row>
    <row r="11" spans="2:13" s="1" customFormat="1" ht="15" customHeight="1">
      <c r="B11" s="357" t="s">
        <v>833</v>
      </c>
      <c r="C11" s="1424"/>
      <c r="D11" s="355" t="s">
        <v>56</v>
      </c>
      <c r="E11" s="563"/>
      <c r="F11" s="563"/>
      <c r="G11" s="563"/>
      <c r="H11" s="563"/>
      <c r="I11" s="563"/>
      <c r="J11" s="563"/>
      <c r="K11" s="564"/>
      <c r="L11" s="253"/>
      <c r="M11" s="253"/>
    </row>
    <row r="12" spans="2:13" s="1" customFormat="1" ht="15" customHeight="1">
      <c r="B12" s="358" t="s">
        <v>834</v>
      </c>
      <c r="C12" s="1424"/>
      <c r="D12" s="355" t="s">
        <v>57</v>
      </c>
      <c r="E12" s="563"/>
      <c r="F12" s="563"/>
      <c r="G12" s="563"/>
      <c r="H12" s="563"/>
      <c r="I12" s="563"/>
      <c r="J12" s="563"/>
      <c r="K12" s="564"/>
      <c r="L12" s="253"/>
      <c r="M12" s="253"/>
    </row>
    <row r="13" spans="2:13" s="1" customFormat="1" ht="15" customHeight="1">
      <c r="B13" s="358" t="s">
        <v>835</v>
      </c>
      <c r="C13" s="1424"/>
      <c r="D13" s="356" t="s">
        <v>248</v>
      </c>
      <c r="E13" s="1026">
        <v>25826216.109999999</v>
      </c>
      <c r="F13" s="1027">
        <v>8.0000000000000004E-4</v>
      </c>
      <c r="G13" s="1026">
        <v>7</v>
      </c>
      <c r="H13" s="932">
        <v>0.45</v>
      </c>
      <c r="I13" s="1026">
        <v>8</v>
      </c>
      <c r="J13" s="1026">
        <v>9371253.9499999993</v>
      </c>
      <c r="K13" s="1028">
        <v>0.3629</v>
      </c>
      <c r="L13" s="253"/>
      <c r="M13" s="253"/>
    </row>
    <row r="14" spans="2:13" s="1" customFormat="1" ht="15" customHeight="1">
      <c r="B14" s="358" t="s">
        <v>836</v>
      </c>
      <c r="C14" s="1425" t="s">
        <v>38</v>
      </c>
      <c r="D14" s="355" t="s">
        <v>50</v>
      </c>
      <c r="E14" s="953">
        <v>116008308.43000001</v>
      </c>
      <c r="F14" s="586">
        <v>5.9999999999999995E-4</v>
      </c>
      <c r="G14" s="953">
        <v>1</v>
      </c>
      <c r="H14" s="586">
        <v>0.45</v>
      </c>
      <c r="I14" s="953">
        <v>8</v>
      </c>
      <c r="J14" s="953">
        <v>31832008.829999998</v>
      </c>
      <c r="K14" s="1029">
        <v>0.27439999999999998</v>
      </c>
      <c r="L14" s="253"/>
      <c r="M14" s="253"/>
    </row>
    <row r="15" spans="2:13" s="1" customFormat="1" ht="15" customHeight="1">
      <c r="B15" s="358" t="s">
        <v>837</v>
      </c>
      <c r="C15" s="1425"/>
      <c r="D15" s="355" t="s">
        <v>51</v>
      </c>
      <c r="E15" s="563"/>
      <c r="F15" s="563"/>
      <c r="G15" s="563"/>
      <c r="H15" s="563"/>
      <c r="I15" s="563"/>
      <c r="J15" s="563"/>
      <c r="K15" s="564"/>
      <c r="L15" s="253"/>
      <c r="M15" s="253"/>
    </row>
    <row r="16" spans="2:13" s="1" customFormat="1" ht="15" customHeight="1">
      <c r="B16" s="357" t="s">
        <v>838</v>
      </c>
      <c r="C16" s="1425"/>
      <c r="D16" s="355" t="s">
        <v>52</v>
      </c>
      <c r="E16" s="563"/>
      <c r="F16" s="563"/>
      <c r="G16" s="563"/>
      <c r="H16" s="563"/>
      <c r="I16" s="563"/>
      <c r="J16" s="563"/>
      <c r="K16" s="564"/>
      <c r="L16" s="253"/>
      <c r="M16" s="253"/>
    </row>
    <row r="17" spans="2:13" s="1" customFormat="1" ht="15" customHeight="1">
      <c r="B17" s="358" t="s">
        <v>839</v>
      </c>
      <c r="C17" s="1425"/>
      <c r="D17" s="355" t="s">
        <v>53</v>
      </c>
      <c r="E17" s="563"/>
      <c r="F17" s="563"/>
      <c r="G17" s="563"/>
      <c r="H17" s="563"/>
      <c r="I17" s="563"/>
      <c r="J17" s="563"/>
      <c r="K17" s="564"/>
      <c r="L17" s="253"/>
      <c r="M17" s="253"/>
    </row>
    <row r="18" spans="2:13" s="1" customFormat="1" ht="15" customHeight="1">
      <c r="B18" s="358" t="s">
        <v>840</v>
      </c>
      <c r="C18" s="1425"/>
      <c r="D18" s="355" t="s">
        <v>54</v>
      </c>
      <c r="E18" s="563"/>
      <c r="F18" s="563"/>
      <c r="G18" s="563"/>
      <c r="H18" s="563"/>
      <c r="I18" s="563"/>
      <c r="J18" s="563"/>
      <c r="K18" s="564"/>
      <c r="L18" s="253"/>
      <c r="M18" s="253"/>
    </row>
    <row r="19" spans="2:13" s="1" customFormat="1" ht="15" customHeight="1">
      <c r="B19" s="357" t="s">
        <v>841</v>
      </c>
      <c r="C19" s="1425"/>
      <c r="D19" s="355" t="s">
        <v>55</v>
      </c>
      <c r="E19" s="563"/>
      <c r="F19" s="563"/>
      <c r="G19" s="563"/>
      <c r="H19" s="563"/>
      <c r="I19" s="563"/>
      <c r="J19" s="563"/>
      <c r="K19" s="564"/>
      <c r="L19" s="253"/>
      <c r="M19" s="253"/>
    </row>
    <row r="20" spans="2:13" s="1" customFormat="1" ht="15" customHeight="1">
      <c r="B20" s="358" t="s">
        <v>842</v>
      </c>
      <c r="C20" s="1425"/>
      <c r="D20" s="355" t="s">
        <v>56</v>
      </c>
      <c r="E20" s="563"/>
      <c r="F20" s="563"/>
      <c r="G20" s="563"/>
      <c r="H20" s="563"/>
      <c r="I20" s="563"/>
      <c r="J20" s="563"/>
      <c r="K20" s="564"/>
      <c r="L20" s="253"/>
      <c r="M20" s="253"/>
    </row>
    <row r="21" spans="2:13" s="1" customFormat="1" ht="15" customHeight="1">
      <c r="B21" s="358" t="s">
        <v>843</v>
      </c>
      <c r="C21" s="1425"/>
      <c r="D21" s="355" t="s">
        <v>57</v>
      </c>
      <c r="E21" s="563"/>
      <c r="F21" s="563"/>
      <c r="G21" s="563"/>
      <c r="H21" s="563"/>
      <c r="I21" s="563"/>
      <c r="J21" s="563"/>
      <c r="K21" s="564"/>
      <c r="L21" s="253"/>
      <c r="M21" s="253"/>
    </row>
    <row r="22" spans="2:13" s="1" customFormat="1" ht="15" customHeight="1">
      <c r="B22" s="359" t="s">
        <v>844</v>
      </c>
      <c r="C22" s="1426"/>
      <c r="D22" s="354" t="s">
        <v>248</v>
      </c>
      <c r="E22" s="1168">
        <v>116008308.43000001</v>
      </c>
      <c r="F22" s="1169">
        <v>5.9999999999999995E-4</v>
      </c>
      <c r="G22" s="1168">
        <v>1</v>
      </c>
      <c r="H22" s="1169">
        <v>0.45</v>
      </c>
      <c r="I22" s="1168">
        <v>8</v>
      </c>
      <c r="J22" s="1168">
        <v>31832008.829999998</v>
      </c>
      <c r="K22" s="1170">
        <v>0.27439999999999998</v>
      </c>
      <c r="L22" s="253"/>
      <c r="M22" s="253"/>
    </row>
    <row r="23" spans="2:13" s="1" customFormat="1" ht="15" customHeight="1" thickBot="1">
      <c r="B23" s="72" t="s">
        <v>58</v>
      </c>
      <c r="C23" s="37"/>
      <c r="D23" s="251"/>
      <c r="E23" s="525">
        <v>141834524.16999999</v>
      </c>
      <c r="F23" s="560">
        <v>6.9999999999999999E-4</v>
      </c>
      <c r="G23" s="525">
        <v>8</v>
      </c>
      <c r="H23" s="560">
        <v>0.45</v>
      </c>
      <c r="I23" s="525">
        <v>8</v>
      </c>
      <c r="J23" s="526">
        <v>41203262.780000001</v>
      </c>
      <c r="K23" s="561">
        <v>0.29049999999999998</v>
      </c>
      <c r="L23" s="253"/>
      <c r="M23" s="253"/>
    </row>
    <row r="24" spans="2:13" s="1" customFormat="1" ht="12.75">
      <c r="B24" s="352"/>
      <c r="C24" s="352"/>
      <c r="D24" s="352"/>
      <c r="E24" s="352"/>
      <c r="F24" s="352"/>
      <c r="G24" s="352"/>
      <c r="H24" s="352"/>
      <c r="I24" s="352"/>
      <c r="J24" s="352"/>
      <c r="K24" s="322"/>
      <c r="L24" s="253"/>
      <c r="M24" s="253"/>
    </row>
    <row r="25" spans="2:13" s="1" customFormat="1" ht="12.75">
      <c r="B25" s="352"/>
      <c r="C25" s="352"/>
      <c r="D25" s="352"/>
      <c r="E25" s="352"/>
      <c r="F25" s="352"/>
      <c r="G25" s="352"/>
      <c r="H25" s="352"/>
      <c r="I25" s="352"/>
      <c r="J25" s="352"/>
      <c r="K25" s="322"/>
      <c r="L25" s="253"/>
      <c r="M25" s="253"/>
    </row>
    <row r="26" spans="2:13" s="1" customFormat="1" ht="12.75">
      <c r="B26" s="253"/>
      <c r="C26" s="253"/>
      <c r="D26" s="253"/>
      <c r="E26" s="253"/>
      <c r="F26" s="253"/>
      <c r="G26" s="253"/>
      <c r="H26" s="253"/>
      <c r="I26" s="253"/>
      <c r="J26" s="253"/>
      <c r="K26" s="295"/>
      <c r="L26" s="253"/>
      <c r="M26" s="253"/>
    </row>
    <row r="27" spans="2:13" s="1" customFormat="1" ht="12.75">
      <c r="K27" s="294"/>
    </row>
    <row r="28" spans="2:13" s="1" customFormat="1" ht="12.75">
      <c r="K28" s="294"/>
    </row>
    <row r="29" spans="2:13" s="1" customFormat="1" ht="12.75">
      <c r="K29" s="294"/>
    </row>
    <row r="30" spans="2:13" s="1" customFormat="1" ht="12.75">
      <c r="K30" s="294"/>
    </row>
    <row r="31" spans="2:13" s="1" customFormat="1" ht="12.75">
      <c r="K31" s="294"/>
    </row>
    <row r="32" spans="2:13" s="1" customFormat="1" ht="12.75">
      <c r="K32" s="294"/>
    </row>
  </sheetData>
  <mergeCells count="2">
    <mergeCell ref="C5:C13"/>
    <mergeCell ref="C14:C22"/>
  </mergeCells>
  <pageMargins left="0.70866141732283472" right="0.70866141732283472" top="0.74803149606299213" bottom="0.74803149606299213" header="0.31496062992125984" footer="0.31496062992125984"/>
  <pageSetup paperSize="9" scale="36"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6">
    <pageSetUpPr fitToPage="1"/>
  </sheetPr>
  <dimension ref="B1:N17"/>
  <sheetViews>
    <sheetView showGridLines="0" zoomScaleNormal="100" zoomScalePageLayoutView="80" workbookViewId="0">
      <selection activeCell="F53" sqref="F53"/>
    </sheetView>
  </sheetViews>
  <sheetFormatPr defaultColWidth="9.140625" defaultRowHeight="12.75"/>
  <cols>
    <col min="1" max="1" width="5.7109375" style="1" customWidth="1"/>
    <col min="2" max="2" width="10.7109375" style="1" customWidth="1"/>
    <col min="3" max="3" width="23.85546875" style="1" customWidth="1"/>
    <col min="4" max="11" width="20.7109375" style="1" customWidth="1"/>
    <col min="12" max="16384" width="9.140625" style="1"/>
  </cols>
  <sheetData>
    <row r="1" spans="2:11" ht="15" customHeight="1"/>
    <row r="2" spans="2:11" ht="20.100000000000001" customHeight="1">
      <c r="B2" s="32" t="s">
        <v>811</v>
      </c>
    </row>
    <row r="3" spans="2:11" ht="15" customHeight="1" thickBot="1">
      <c r="C3" s="10"/>
    </row>
    <row r="4" spans="2:11" ht="20.100000000000001" customHeight="1">
      <c r="B4" s="78"/>
      <c r="C4" s="206"/>
      <c r="D4" s="1414" t="s">
        <v>60</v>
      </c>
      <c r="E4" s="1414"/>
      <c r="F4" s="1414"/>
      <c r="G4" s="1414"/>
      <c r="H4" s="1414" t="s">
        <v>61</v>
      </c>
      <c r="I4" s="1414"/>
      <c r="J4" s="1414"/>
      <c r="K4" s="1428"/>
    </row>
    <row r="5" spans="2:11" ht="20.100000000000001" customHeight="1">
      <c r="B5" s="208"/>
      <c r="C5" s="1413" t="s">
        <v>62</v>
      </c>
      <c r="D5" s="1413" t="s">
        <v>63</v>
      </c>
      <c r="E5" s="1413"/>
      <c r="F5" s="1413" t="s">
        <v>64</v>
      </c>
      <c r="G5" s="1413"/>
      <c r="H5" s="1413" t="s">
        <v>63</v>
      </c>
      <c r="I5" s="1413"/>
      <c r="J5" s="1413" t="s">
        <v>64</v>
      </c>
      <c r="K5" s="1427"/>
    </row>
    <row r="6" spans="2:11" ht="20.100000000000001" customHeight="1">
      <c r="B6" s="208"/>
      <c r="C6" s="1413"/>
      <c r="D6" s="350" t="s">
        <v>65</v>
      </c>
      <c r="E6" s="350" t="s">
        <v>66</v>
      </c>
      <c r="F6" s="350" t="s">
        <v>65</v>
      </c>
      <c r="G6" s="350" t="s">
        <v>66</v>
      </c>
      <c r="H6" s="350" t="s">
        <v>65</v>
      </c>
      <c r="I6" s="350" t="s">
        <v>66</v>
      </c>
      <c r="J6" s="350" t="s">
        <v>65</v>
      </c>
      <c r="K6" s="351" t="s">
        <v>66</v>
      </c>
    </row>
    <row r="7" spans="2:11" ht="15" customHeight="1">
      <c r="B7" s="33">
        <v>1</v>
      </c>
      <c r="C7" s="131" t="s">
        <v>67</v>
      </c>
      <c r="D7" s="35"/>
      <c r="E7" s="35">
        <v>45013423.399999999</v>
      </c>
      <c r="F7" s="35"/>
      <c r="G7" s="35">
        <v>375244974.44999999</v>
      </c>
      <c r="H7" s="412"/>
      <c r="I7" s="412"/>
      <c r="J7" s="412"/>
      <c r="K7" s="222"/>
    </row>
    <row r="8" spans="2:11" ht="15" customHeight="1">
      <c r="B8" s="134">
        <v>2</v>
      </c>
      <c r="C8" s="106" t="s">
        <v>68</v>
      </c>
      <c r="D8" s="75"/>
      <c r="E8" s="75"/>
      <c r="F8" s="75"/>
      <c r="G8" s="75"/>
      <c r="H8" s="412"/>
      <c r="I8" s="412"/>
      <c r="J8" s="412"/>
      <c r="K8" s="222"/>
    </row>
    <row r="9" spans="2:11" ht="15" customHeight="1">
      <c r="B9" s="134">
        <v>3</v>
      </c>
      <c r="C9" s="106" t="s">
        <v>69</v>
      </c>
      <c r="D9" s="75"/>
      <c r="E9" s="75"/>
      <c r="F9" s="75">
        <v>290296809.58999997</v>
      </c>
      <c r="G9" s="75">
        <v>77318955.209999993</v>
      </c>
      <c r="H9" s="412"/>
      <c r="I9" s="412"/>
      <c r="J9" s="412"/>
      <c r="K9" s="222"/>
    </row>
    <row r="10" spans="2:11" ht="15" customHeight="1">
      <c r="B10" s="134">
        <v>4</v>
      </c>
      <c r="C10" s="106" t="s">
        <v>70</v>
      </c>
      <c r="D10" s="75"/>
      <c r="E10" s="75"/>
      <c r="F10" s="75"/>
      <c r="G10" s="75"/>
      <c r="H10" s="412"/>
      <c r="I10" s="412"/>
      <c r="J10" s="412"/>
      <c r="K10" s="222"/>
    </row>
    <row r="11" spans="2:11" ht="15" customHeight="1">
      <c r="B11" s="134">
        <v>5</v>
      </c>
      <c r="C11" s="106" t="s">
        <v>71</v>
      </c>
      <c r="D11" s="75"/>
      <c r="E11" s="75"/>
      <c r="F11" s="75"/>
      <c r="G11" s="75"/>
      <c r="H11" s="412"/>
      <c r="I11" s="412"/>
      <c r="J11" s="412"/>
      <c r="K11" s="222"/>
    </row>
    <row r="12" spans="2:11" ht="15" customHeight="1">
      <c r="B12" s="134">
        <v>6</v>
      </c>
      <c r="C12" s="106" t="s">
        <v>72</v>
      </c>
      <c r="D12" s="75"/>
      <c r="E12" s="75"/>
      <c r="F12" s="75"/>
      <c r="G12" s="75"/>
      <c r="H12" s="412"/>
      <c r="I12" s="412"/>
      <c r="J12" s="412"/>
      <c r="K12" s="222"/>
    </row>
    <row r="13" spans="2:11" ht="15" customHeight="1">
      <c r="B13" s="134">
        <v>7</v>
      </c>
      <c r="C13" s="106" t="s">
        <v>73</v>
      </c>
      <c r="D13" s="75"/>
      <c r="E13" s="75"/>
      <c r="F13" s="75"/>
      <c r="G13" s="75"/>
      <c r="H13" s="412"/>
      <c r="I13" s="412"/>
      <c r="J13" s="412"/>
      <c r="K13" s="222"/>
    </row>
    <row r="14" spans="2:11" ht="15" customHeight="1">
      <c r="B14" s="135">
        <v>8</v>
      </c>
      <c r="C14" s="104" t="s">
        <v>74</v>
      </c>
      <c r="D14" s="866"/>
      <c r="E14" s="866"/>
      <c r="F14" s="866"/>
      <c r="G14" s="866"/>
      <c r="H14" s="409"/>
      <c r="I14" s="409"/>
      <c r="J14" s="409"/>
      <c r="K14" s="434"/>
    </row>
    <row r="15" spans="2:11" ht="15" customHeight="1" thickBot="1">
      <c r="B15" s="36">
        <v>9</v>
      </c>
      <c r="C15" s="37" t="s">
        <v>25</v>
      </c>
      <c r="D15" s="701">
        <f>SUM(D7:D14)</f>
        <v>0</v>
      </c>
      <c r="E15" s="347">
        <v>45013423.399999999</v>
      </c>
      <c r="F15" s="347">
        <v>290296809.58999997</v>
      </c>
      <c r="G15" s="347">
        <v>452563929.66000003</v>
      </c>
      <c r="H15" s="37"/>
      <c r="I15" s="37"/>
      <c r="J15" s="37"/>
      <c r="K15" s="203"/>
    </row>
    <row r="17" spans="14:14">
      <c r="N17" s="204"/>
    </row>
  </sheetData>
  <mergeCells count="7">
    <mergeCell ref="D4:G4"/>
    <mergeCell ref="C5:C6"/>
    <mergeCell ref="D5:E5"/>
    <mergeCell ref="F5:G5"/>
    <mergeCell ref="J5:K5"/>
    <mergeCell ref="H5:I5"/>
    <mergeCell ref="H4:K4"/>
  </mergeCells>
  <pageMargins left="0.70866141732283472" right="0.70866141732283472" top="0.74803149606299213" bottom="0.74803149606299213" header="0.31496062992125984" footer="0.31496062992125984"/>
  <pageSetup paperSize="9" scale="63"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7">
    <pageSetUpPr fitToPage="1"/>
  </sheetPr>
  <dimension ref="B1:G24"/>
  <sheetViews>
    <sheetView showGridLines="0" zoomScaleNormal="100" zoomScalePageLayoutView="90" workbookViewId="0">
      <selection activeCell="C46" sqref="C46"/>
    </sheetView>
  </sheetViews>
  <sheetFormatPr defaultColWidth="9.140625" defaultRowHeight="14.25"/>
  <cols>
    <col min="1" max="1" width="5.7109375" style="94" customWidth="1"/>
    <col min="2" max="2" width="10.7109375" style="94" customWidth="1"/>
    <col min="3" max="3" width="85.7109375" style="94" customWidth="1"/>
    <col min="4" max="5" width="20.7109375" style="94" customWidth="1"/>
    <col min="6" max="16384" width="9.140625" style="94"/>
  </cols>
  <sheetData>
    <row r="1" spans="2:7" ht="15" customHeight="1"/>
    <row r="2" spans="2:7" ht="20.100000000000001" customHeight="1">
      <c r="B2" s="32" t="s">
        <v>75</v>
      </c>
    </row>
    <row r="3" spans="2:7" ht="15" customHeight="1" thickBot="1">
      <c r="B3" s="3"/>
      <c r="C3" s="4"/>
      <c r="D3" s="5"/>
      <c r="E3" s="5"/>
    </row>
    <row r="4" spans="2:7" s="95" customFormat="1" ht="20.100000000000001" customHeight="1">
      <c r="B4" s="91"/>
      <c r="C4" s="205"/>
      <c r="D4" s="205" t="s">
        <v>76</v>
      </c>
      <c r="E4" s="207" t="s">
        <v>8</v>
      </c>
    </row>
    <row r="5" spans="2:7" s="95" customFormat="1" ht="15" customHeight="1">
      <c r="B5" s="98">
        <v>1</v>
      </c>
      <c r="C5" s="149" t="s">
        <v>77</v>
      </c>
      <c r="D5" s="186"/>
      <c r="E5" s="219"/>
      <c r="G5" s="1"/>
    </row>
    <row r="6" spans="2:7" s="95" customFormat="1" ht="15" customHeight="1">
      <c r="B6" s="111">
        <v>2</v>
      </c>
      <c r="C6" s="130" t="s">
        <v>78</v>
      </c>
      <c r="D6" s="217"/>
      <c r="E6" s="220"/>
    </row>
    <row r="7" spans="2:7" s="95" customFormat="1" ht="15" customHeight="1">
      <c r="B7" s="115">
        <v>3</v>
      </c>
      <c r="C7" s="106" t="s">
        <v>79</v>
      </c>
      <c r="D7" s="218"/>
      <c r="E7" s="221"/>
    </row>
    <row r="8" spans="2:7" s="95" customFormat="1" ht="15" customHeight="1">
      <c r="B8" s="115">
        <v>4</v>
      </c>
      <c r="C8" s="106" t="s">
        <v>80</v>
      </c>
      <c r="D8" s="218"/>
      <c r="E8" s="221"/>
    </row>
    <row r="9" spans="2:7" s="95" customFormat="1" ht="15" customHeight="1">
      <c r="B9" s="115">
        <v>5</v>
      </c>
      <c r="C9" s="106" t="s">
        <v>81</v>
      </c>
      <c r="D9" s="218"/>
      <c r="E9" s="221"/>
    </row>
    <row r="10" spans="2:7" s="95" customFormat="1" ht="15" customHeight="1">
      <c r="B10" s="115">
        <v>6</v>
      </c>
      <c r="C10" s="106" t="s">
        <v>82</v>
      </c>
      <c r="D10" s="218"/>
      <c r="E10" s="221"/>
    </row>
    <row r="11" spans="2:7" s="95" customFormat="1" ht="15" customHeight="1">
      <c r="B11" s="115">
        <v>7</v>
      </c>
      <c r="C11" s="106" t="s">
        <v>83</v>
      </c>
      <c r="D11" s="218"/>
      <c r="E11" s="222"/>
    </row>
    <row r="12" spans="2:7" s="95" customFormat="1" ht="15" customHeight="1">
      <c r="B12" s="115">
        <v>8</v>
      </c>
      <c r="C12" s="106" t="s">
        <v>84</v>
      </c>
      <c r="D12" s="218"/>
      <c r="E12" s="221"/>
    </row>
    <row r="13" spans="2:7" s="95" customFormat="1" ht="15" customHeight="1">
      <c r="B13" s="115">
        <v>9</v>
      </c>
      <c r="C13" s="106" t="s">
        <v>85</v>
      </c>
      <c r="D13" s="218"/>
      <c r="E13" s="221"/>
    </row>
    <row r="14" spans="2:7" s="95" customFormat="1" ht="15" customHeight="1">
      <c r="B14" s="119">
        <v>10</v>
      </c>
      <c r="C14" s="104" t="s">
        <v>86</v>
      </c>
      <c r="D14" s="216"/>
      <c r="E14" s="223"/>
    </row>
    <row r="15" spans="2:7" s="95" customFormat="1" ht="15" customHeight="1">
      <c r="B15" s="98">
        <v>11</v>
      </c>
      <c r="C15" s="149" t="s">
        <v>87</v>
      </c>
      <c r="D15" s="186"/>
      <c r="E15" s="509">
        <v>30046566.16</v>
      </c>
    </row>
    <row r="16" spans="2:7" s="95" customFormat="1" ht="15" customHeight="1">
      <c r="B16" s="111">
        <v>12</v>
      </c>
      <c r="C16" s="130" t="s">
        <v>88</v>
      </c>
      <c r="D16" s="34">
        <v>108212509.31999999</v>
      </c>
      <c r="E16" s="1030">
        <v>30046566.16</v>
      </c>
    </row>
    <row r="17" spans="2:5" s="95" customFormat="1" ht="15" customHeight="1">
      <c r="B17" s="115">
        <v>13</v>
      </c>
      <c r="C17" s="106" t="s">
        <v>79</v>
      </c>
      <c r="D17" s="46">
        <v>108212509.31999999</v>
      </c>
      <c r="E17" s="1031">
        <v>30046566.16</v>
      </c>
    </row>
    <row r="18" spans="2:5" s="95" customFormat="1" ht="15" customHeight="1">
      <c r="B18" s="115">
        <v>14</v>
      </c>
      <c r="C18" s="106" t="s">
        <v>80</v>
      </c>
      <c r="D18" s="218"/>
      <c r="E18" s="221"/>
    </row>
    <row r="19" spans="2:5" s="95" customFormat="1" ht="15" customHeight="1">
      <c r="B19" s="115">
        <v>15</v>
      </c>
      <c r="C19" s="106" t="s">
        <v>81</v>
      </c>
      <c r="D19" s="218"/>
      <c r="E19" s="221"/>
    </row>
    <row r="20" spans="2:5" s="95" customFormat="1" ht="15" customHeight="1">
      <c r="B20" s="115">
        <v>16</v>
      </c>
      <c r="C20" s="106" t="s">
        <v>82</v>
      </c>
      <c r="D20" s="218"/>
      <c r="E20" s="221"/>
    </row>
    <row r="21" spans="2:5" s="95" customFormat="1" ht="15" customHeight="1">
      <c r="B21" s="115">
        <v>17</v>
      </c>
      <c r="C21" s="106" t="s">
        <v>83</v>
      </c>
      <c r="D21" s="218"/>
      <c r="E21" s="222"/>
    </row>
    <row r="22" spans="2:5" s="95" customFormat="1" ht="15" customHeight="1">
      <c r="B22" s="115">
        <v>18</v>
      </c>
      <c r="C22" s="106" t="s">
        <v>84</v>
      </c>
      <c r="D22" s="218"/>
      <c r="E22" s="221"/>
    </row>
    <row r="23" spans="2:5" s="95" customFormat="1" ht="15" customHeight="1">
      <c r="B23" s="115">
        <v>19</v>
      </c>
      <c r="C23" s="106" t="s">
        <v>85</v>
      </c>
      <c r="D23" s="218"/>
      <c r="E23" s="221"/>
    </row>
    <row r="24" spans="2:5" s="95" customFormat="1" ht="15" customHeight="1" thickBot="1">
      <c r="B24" s="126">
        <v>20</v>
      </c>
      <c r="C24" s="224" t="s">
        <v>86</v>
      </c>
      <c r="D24" s="225"/>
      <c r="E24" s="226"/>
    </row>
  </sheetData>
  <pageMargins left="0.70866141732283472" right="0.70866141732283472" top="0.74803149606299213" bottom="0.74803149606299213" header="0.31496062992125984" footer="0.31496062992125984"/>
  <pageSetup paperSize="9" scale="84"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2:E13"/>
  <sheetViews>
    <sheetView workbookViewId="0">
      <selection activeCell="D52" sqref="D52"/>
    </sheetView>
  </sheetViews>
  <sheetFormatPr defaultColWidth="9.140625" defaultRowHeight="15"/>
  <cols>
    <col min="1" max="1" width="5.7109375" style="651" customWidth="1"/>
    <col min="2" max="2" width="40.7109375" style="651" customWidth="1"/>
    <col min="3" max="3" width="9.140625" style="651"/>
    <col min="4" max="5" width="75.7109375" style="651" customWidth="1"/>
    <col min="6" max="16384" width="9.140625" style="651"/>
  </cols>
  <sheetData>
    <row r="2" spans="2:5" ht="20.25">
      <c r="B2" s="238" t="s">
        <v>1453</v>
      </c>
    </row>
    <row r="3" spans="2:5" ht="15.75" thickBot="1"/>
    <row r="4" spans="2:5" ht="20.100000000000001" customHeight="1">
      <c r="B4" s="1258" t="s">
        <v>1364</v>
      </c>
      <c r="C4" s="1264" t="s">
        <v>1705</v>
      </c>
      <c r="D4" s="1264" t="s">
        <v>1600</v>
      </c>
      <c r="E4" s="1265" t="s">
        <v>1552</v>
      </c>
    </row>
    <row r="5" spans="2:5" ht="120" customHeight="1">
      <c r="B5" s="1271" t="s">
        <v>1452</v>
      </c>
      <c r="C5" s="1272" t="s">
        <v>890</v>
      </c>
      <c r="D5" s="1273" t="s">
        <v>1451</v>
      </c>
      <c r="E5" s="1274" t="s">
        <v>1689</v>
      </c>
    </row>
    <row r="6" spans="2:5" ht="75" customHeight="1">
      <c r="B6" s="1279" t="s">
        <v>1450</v>
      </c>
      <c r="C6" s="1280" t="s">
        <v>891</v>
      </c>
      <c r="D6" s="1281" t="s">
        <v>1713</v>
      </c>
      <c r="E6" s="1282" t="s">
        <v>1671</v>
      </c>
    </row>
    <row r="7" spans="2:5" ht="45" customHeight="1">
      <c r="B7" s="1271" t="s">
        <v>1646</v>
      </c>
      <c r="C7" s="1272" t="s">
        <v>892</v>
      </c>
      <c r="D7" s="1273" t="s">
        <v>1645</v>
      </c>
      <c r="E7" s="1274" t="s">
        <v>1648</v>
      </c>
    </row>
    <row r="8" spans="2:5" ht="105" customHeight="1">
      <c r="B8" s="1279" t="s">
        <v>1449</v>
      </c>
      <c r="C8" s="1280" t="s">
        <v>893</v>
      </c>
      <c r="D8" s="1281" t="s">
        <v>1714</v>
      </c>
      <c r="E8" s="1282" t="s">
        <v>1647</v>
      </c>
    </row>
    <row r="9" spans="2:5" ht="30" customHeight="1">
      <c r="B9" s="1271" t="s">
        <v>1448</v>
      </c>
      <c r="C9" s="1272" t="s">
        <v>894</v>
      </c>
      <c r="D9" s="1273" t="s">
        <v>1447</v>
      </c>
      <c r="E9" s="1274" t="s">
        <v>628</v>
      </c>
    </row>
    <row r="10" spans="2:5" ht="45" customHeight="1">
      <c r="B10" s="1279" t="s">
        <v>1446</v>
      </c>
      <c r="C10" s="1280" t="s">
        <v>895</v>
      </c>
      <c r="D10" s="1281" t="s">
        <v>1445</v>
      </c>
      <c r="E10" s="1282" t="s">
        <v>628</v>
      </c>
    </row>
    <row r="11" spans="2:5" ht="30" customHeight="1">
      <c r="B11" s="1271" t="s">
        <v>1444</v>
      </c>
      <c r="C11" s="1272" t="s">
        <v>896</v>
      </c>
      <c r="D11" s="1273" t="s">
        <v>1443</v>
      </c>
      <c r="E11" s="1274" t="s">
        <v>1669</v>
      </c>
    </row>
    <row r="12" spans="2:5" ht="30" customHeight="1">
      <c r="B12" s="1279" t="s">
        <v>1442</v>
      </c>
      <c r="C12" s="1280" t="s">
        <v>1394</v>
      </c>
      <c r="D12" s="1281" t="s">
        <v>1441</v>
      </c>
      <c r="E12" s="1282" t="s">
        <v>1670</v>
      </c>
    </row>
    <row r="13" spans="2:5" ht="105" customHeight="1" thickBot="1">
      <c r="B13" s="1275" t="s">
        <v>1440</v>
      </c>
      <c r="C13" s="1276" t="s">
        <v>1392</v>
      </c>
      <c r="D13" s="1277" t="s">
        <v>1439</v>
      </c>
      <c r="E13" s="1278" t="s">
        <v>1636</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9">
    <pageSetUpPr fitToPage="1"/>
  </sheetPr>
  <dimension ref="B1:S20"/>
  <sheetViews>
    <sheetView showGridLines="0" zoomScaleNormal="100" workbookViewId="0">
      <selection activeCell="E79" sqref="E79"/>
    </sheetView>
  </sheetViews>
  <sheetFormatPr defaultColWidth="9.140625" defaultRowHeight="14.25"/>
  <cols>
    <col min="1" max="1" width="5.7109375" style="22" customWidth="1"/>
    <col min="2" max="2" width="10.7109375" style="22" customWidth="1"/>
    <col min="3" max="3" width="30.7109375" style="22" customWidth="1"/>
    <col min="4" max="7" width="15.7109375" style="22" customWidth="1"/>
    <col min="8" max="9" width="10.7109375" style="22" customWidth="1"/>
    <col min="10" max="10" width="20.7109375" style="22" customWidth="1"/>
    <col min="11" max="14" width="10.7109375" style="22" customWidth="1"/>
    <col min="15" max="18" width="15.7109375" style="22" customWidth="1"/>
    <col min="19" max="16384" width="9.140625" style="22"/>
  </cols>
  <sheetData>
    <row r="1" spans="2:19" ht="15" customHeight="1"/>
    <row r="2" spans="2:19" ht="20.100000000000001" customHeight="1">
      <c r="B2" s="32" t="s">
        <v>365</v>
      </c>
      <c r="D2" s="9"/>
      <c r="E2" s="9"/>
      <c r="F2" s="9"/>
      <c r="G2" s="9"/>
      <c r="H2" s="9"/>
      <c r="I2" s="9"/>
      <c r="J2" s="9"/>
      <c r="K2" s="9"/>
      <c r="L2" s="9"/>
      <c r="M2" s="9"/>
      <c r="N2" s="9"/>
      <c r="O2" s="9"/>
      <c r="P2" s="9"/>
      <c r="Q2" s="9"/>
      <c r="R2" s="9"/>
    </row>
    <row r="3" spans="2:19" ht="15" customHeight="1" thickBot="1"/>
    <row r="4" spans="2:19" s="296" customFormat="1" ht="20.100000000000001" customHeight="1">
      <c r="B4" s="335"/>
      <c r="C4" s="342"/>
      <c r="D4" s="1366" t="s">
        <v>243</v>
      </c>
      <c r="E4" s="1366"/>
      <c r="F4" s="1366"/>
      <c r="G4" s="1366"/>
      <c r="H4" s="1366"/>
      <c r="I4" s="1366"/>
      <c r="J4" s="1366"/>
      <c r="K4" s="1366" t="s">
        <v>244</v>
      </c>
      <c r="L4" s="1366"/>
      <c r="M4" s="1366"/>
      <c r="N4" s="1366"/>
      <c r="O4" s="1366" t="s">
        <v>245</v>
      </c>
      <c r="P4" s="1366"/>
      <c r="Q4" s="1366"/>
      <c r="R4" s="1367"/>
    </row>
    <row r="5" spans="2:19" s="296" customFormat="1" ht="20.100000000000001" customHeight="1">
      <c r="B5" s="336"/>
      <c r="C5" s="343"/>
      <c r="D5" s="1393" t="s">
        <v>246</v>
      </c>
      <c r="E5" s="1393"/>
      <c r="F5" s="1393"/>
      <c r="G5" s="1393"/>
      <c r="H5" s="1393" t="s">
        <v>247</v>
      </c>
      <c r="I5" s="1393"/>
      <c r="J5" s="1429" t="s">
        <v>248</v>
      </c>
      <c r="K5" s="1393" t="s">
        <v>246</v>
      </c>
      <c r="L5" s="1393"/>
      <c r="M5" s="1429" t="s">
        <v>247</v>
      </c>
      <c r="N5" s="1429" t="s">
        <v>248</v>
      </c>
      <c r="O5" s="1393" t="s">
        <v>246</v>
      </c>
      <c r="P5" s="1393"/>
      <c r="Q5" s="1429" t="s">
        <v>247</v>
      </c>
      <c r="R5" s="1430" t="s">
        <v>248</v>
      </c>
    </row>
    <row r="6" spans="2:19" s="296" customFormat="1" ht="20.100000000000001" customHeight="1">
      <c r="B6" s="336"/>
      <c r="C6" s="343"/>
      <c r="D6" s="1393" t="s">
        <v>249</v>
      </c>
      <c r="E6" s="1393"/>
      <c r="F6" s="1393" t="s">
        <v>250</v>
      </c>
      <c r="G6" s="1393"/>
      <c r="H6" s="343"/>
      <c r="I6" s="1429" t="s">
        <v>251</v>
      </c>
      <c r="J6" s="1429"/>
      <c r="K6" s="1429" t="s">
        <v>249</v>
      </c>
      <c r="L6" s="1429" t="s">
        <v>250</v>
      </c>
      <c r="M6" s="1429"/>
      <c r="N6" s="1429"/>
      <c r="O6" s="1429" t="s">
        <v>249</v>
      </c>
      <c r="P6" s="1429" t="s">
        <v>250</v>
      </c>
      <c r="Q6" s="1429"/>
      <c r="R6" s="1430"/>
    </row>
    <row r="7" spans="2:19" s="296" customFormat="1" ht="20.100000000000001" customHeight="1">
      <c r="B7" s="336"/>
      <c r="C7" s="343"/>
      <c r="D7" s="343"/>
      <c r="E7" s="343" t="s">
        <v>251</v>
      </c>
      <c r="F7" s="343"/>
      <c r="G7" s="343" t="s">
        <v>251</v>
      </c>
      <c r="H7" s="343"/>
      <c r="I7" s="1429"/>
      <c r="J7" s="1429"/>
      <c r="K7" s="1429"/>
      <c r="L7" s="1429"/>
      <c r="M7" s="1429"/>
      <c r="N7" s="1429"/>
      <c r="O7" s="1429"/>
      <c r="P7" s="1429"/>
      <c r="Q7" s="1429"/>
      <c r="R7" s="1430"/>
    </row>
    <row r="8" spans="2:19" s="296" customFormat="1" ht="15" customHeight="1">
      <c r="B8" s="338">
        <v>1</v>
      </c>
      <c r="C8" s="353" t="s">
        <v>252</v>
      </c>
      <c r="D8" s="667">
        <v>0</v>
      </c>
      <c r="E8" s="667">
        <v>0</v>
      </c>
      <c r="F8" s="667">
        <v>0</v>
      </c>
      <c r="G8" s="667">
        <v>0</v>
      </c>
      <c r="H8" s="667">
        <v>0</v>
      </c>
      <c r="I8" s="668">
        <v>0</v>
      </c>
      <c r="J8" s="668">
        <v>0</v>
      </c>
      <c r="K8" s="667">
        <v>0</v>
      </c>
      <c r="L8" s="667">
        <v>0</v>
      </c>
      <c r="M8" s="667">
        <v>0</v>
      </c>
      <c r="N8" s="667">
        <v>0</v>
      </c>
      <c r="O8" s="667">
        <v>297248302.81</v>
      </c>
      <c r="P8" s="668">
        <f>R8-O8</f>
        <v>444964453.71999997</v>
      </c>
      <c r="Q8" s="668">
        <v>0</v>
      </c>
      <c r="R8" s="669">
        <v>742212756.52999997</v>
      </c>
    </row>
    <row r="9" spans="2:19" s="296" customFormat="1" ht="15" customHeight="1">
      <c r="B9" s="33">
        <v>2</v>
      </c>
      <c r="C9" s="393" t="s">
        <v>253</v>
      </c>
      <c r="D9" s="1240">
        <v>0</v>
      </c>
      <c r="E9" s="1240">
        <v>0</v>
      </c>
      <c r="F9" s="1240">
        <v>0</v>
      </c>
      <c r="G9" s="1240">
        <v>0</v>
      </c>
      <c r="H9" s="662"/>
      <c r="I9" s="662"/>
      <c r="J9" s="1151">
        <v>0</v>
      </c>
      <c r="K9" s="662"/>
      <c r="L9" s="662"/>
      <c r="M9" s="662"/>
      <c r="N9" s="662"/>
      <c r="O9" s="1153">
        <v>297248302.81</v>
      </c>
      <c r="P9" s="1153">
        <v>358512017.12000012</v>
      </c>
      <c r="Q9" s="1153">
        <v>0</v>
      </c>
      <c r="R9" s="1155">
        <v>742212756.52999997</v>
      </c>
    </row>
    <row r="10" spans="2:19" s="296" customFormat="1" ht="15" customHeight="1">
      <c r="B10" s="375">
        <v>3</v>
      </c>
      <c r="C10" s="694" t="s">
        <v>852</v>
      </c>
      <c r="D10" s="1152">
        <v>0</v>
      </c>
      <c r="E10" s="1152">
        <v>0</v>
      </c>
      <c r="F10" s="1152">
        <v>0</v>
      </c>
      <c r="G10" s="1152">
        <v>0</v>
      </c>
      <c r="H10" s="695"/>
      <c r="I10" s="695"/>
      <c r="J10" s="1152">
        <v>0</v>
      </c>
      <c r="K10" s="695"/>
      <c r="L10" s="695"/>
      <c r="M10" s="695"/>
      <c r="N10" s="695"/>
      <c r="O10" s="1154">
        <v>297248302.81</v>
      </c>
      <c r="P10" s="1154">
        <v>208972840.43000001</v>
      </c>
      <c r="Q10" s="1154">
        <v>0</v>
      </c>
      <c r="R10" s="1156">
        <v>506221143.24000001</v>
      </c>
      <c r="S10" s="1189"/>
    </row>
    <row r="11" spans="2:19" s="296" customFormat="1" ht="15" customHeight="1">
      <c r="B11" s="375">
        <v>4</v>
      </c>
      <c r="C11" s="694" t="s">
        <v>853</v>
      </c>
      <c r="D11" s="1152">
        <v>0</v>
      </c>
      <c r="E11" s="1152">
        <v>0</v>
      </c>
      <c r="F11" s="1152">
        <v>0</v>
      </c>
      <c r="G11" s="1152">
        <v>0</v>
      </c>
      <c r="H11" s="695"/>
      <c r="I11" s="695"/>
      <c r="J11" s="1152">
        <v>0</v>
      </c>
      <c r="K11" s="695"/>
      <c r="L11" s="695"/>
      <c r="M11" s="695"/>
      <c r="N11" s="695"/>
      <c r="O11" s="1154">
        <v>0</v>
      </c>
      <c r="P11" s="1154">
        <v>0</v>
      </c>
      <c r="Q11" s="1154">
        <v>0</v>
      </c>
      <c r="R11" s="1156">
        <v>0</v>
      </c>
      <c r="S11" s="1189"/>
    </row>
    <row r="12" spans="2:19" s="296" customFormat="1" ht="15" customHeight="1">
      <c r="B12" s="375">
        <v>5</v>
      </c>
      <c r="C12" s="694" t="s">
        <v>854</v>
      </c>
      <c r="D12" s="1152">
        <v>0</v>
      </c>
      <c r="E12" s="1152">
        <v>0</v>
      </c>
      <c r="F12" s="1152">
        <v>0</v>
      </c>
      <c r="G12" s="1152">
        <v>0</v>
      </c>
      <c r="H12" s="695"/>
      <c r="I12" s="695"/>
      <c r="J12" s="1152">
        <v>0</v>
      </c>
      <c r="K12" s="695"/>
      <c r="L12" s="695"/>
      <c r="M12" s="695"/>
      <c r="N12" s="695"/>
      <c r="O12" s="1154">
        <v>0</v>
      </c>
      <c r="P12" s="1154">
        <v>235991613.28999999</v>
      </c>
      <c r="Q12" s="1154">
        <v>0</v>
      </c>
      <c r="R12" s="1156">
        <v>235991613.28999999</v>
      </c>
      <c r="S12" s="1189"/>
    </row>
    <row r="13" spans="2:19" s="296" customFormat="1" ht="15" customHeight="1">
      <c r="B13" s="375">
        <v>6</v>
      </c>
      <c r="C13" s="694" t="s">
        <v>272</v>
      </c>
      <c r="D13" s="695"/>
      <c r="E13" s="695"/>
      <c r="F13" s="695"/>
      <c r="G13" s="695"/>
      <c r="H13" s="695"/>
      <c r="I13" s="695"/>
      <c r="J13" s="695"/>
      <c r="K13" s="695"/>
      <c r="L13" s="695"/>
      <c r="M13" s="695"/>
      <c r="N13" s="695"/>
      <c r="O13" s="695"/>
      <c r="P13" s="695"/>
      <c r="Q13" s="695"/>
      <c r="R13" s="696"/>
    </row>
    <row r="14" spans="2:19" s="296" customFormat="1" ht="15" customHeight="1">
      <c r="B14" s="45">
        <v>7</v>
      </c>
      <c r="C14" s="394" t="s">
        <v>254</v>
      </c>
      <c r="D14" s="583"/>
      <c r="E14" s="583"/>
      <c r="F14" s="583"/>
      <c r="G14" s="583"/>
      <c r="H14" s="583"/>
      <c r="I14" s="583"/>
      <c r="J14" s="583"/>
      <c r="K14" s="583"/>
      <c r="L14" s="583"/>
      <c r="M14" s="583"/>
      <c r="N14" s="583"/>
      <c r="O14" s="583"/>
      <c r="P14" s="583"/>
      <c r="Q14" s="583"/>
      <c r="R14" s="584"/>
    </row>
    <row r="15" spans="2:19" s="296" customFormat="1" ht="15" customHeight="1">
      <c r="B15" s="375">
        <v>8</v>
      </c>
      <c r="C15" s="694" t="s">
        <v>855</v>
      </c>
      <c r="D15" s="695"/>
      <c r="E15" s="695"/>
      <c r="F15" s="695"/>
      <c r="G15" s="695"/>
      <c r="H15" s="695"/>
      <c r="I15" s="695"/>
      <c r="J15" s="695"/>
      <c r="K15" s="695"/>
      <c r="L15" s="695"/>
      <c r="M15" s="695"/>
      <c r="N15" s="695"/>
      <c r="O15" s="695"/>
      <c r="P15" s="695"/>
      <c r="Q15" s="695"/>
      <c r="R15" s="696"/>
    </row>
    <row r="16" spans="2:19" s="296" customFormat="1" ht="15" customHeight="1">
      <c r="B16" s="375">
        <v>9</v>
      </c>
      <c r="C16" s="694" t="s">
        <v>856</v>
      </c>
      <c r="D16" s="695"/>
      <c r="E16" s="695"/>
      <c r="F16" s="695"/>
      <c r="G16" s="695"/>
      <c r="H16" s="695"/>
      <c r="I16" s="695"/>
      <c r="J16" s="695"/>
      <c r="K16" s="695"/>
      <c r="L16" s="695"/>
      <c r="M16" s="695"/>
      <c r="N16" s="695"/>
      <c r="O16" s="695"/>
      <c r="P16" s="695"/>
      <c r="Q16" s="695"/>
      <c r="R16" s="696"/>
    </row>
    <row r="17" spans="2:18" s="296" customFormat="1" ht="15" customHeight="1">
      <c r="B17" s="375">
        <v>10</v>
      </c>
      <c r="C17" s="694" t="s">
        <v>857</v>
      </c>
      <c r="D17" s="695"/>
      <c r="E17" s="695"/>
      <c r="F17" s="695"/>
      <c r="G17" s="695"/>
      <c r="H17" s="695"/>
      <c r="I17" s="695"/>
      <c r="J17" s="695"/>
      <c r="K17" s="695"/>
      <c r="L17" s="695"/>
      <c r="M17" s="695"/>
      <c r="N17" s="695"/>
      <c r="O17" s="695"/>
      <c r="P17" s="695"/>
      <c r="Q17" s="695"/>
      <c r="R17" s="696"/>
    </row>
    <row r="18" spans="2:18" s="296" customFormat="1" ht="15" customHeight="1">
      <c r="B18" s="375">
        <v>11</v>
      </c>
      <c r="C18" s="694" t="s">
        <v>858</v>
      </c>
      <c r="D18" s="695"/>
      <c r="E18" s="695"/>
      <c r="F18" s="695"/>
      <c r="G18" s="695"/>
      <c r="H18" s="695"/>
      <c r="I18" s="695"/>
      <c r="J18" s="695"/>
      <c r="K18" s="695"/>
      <c r="L18" s="695"/>
      <c r="M18" s="695"/>
      <c r="N18" s="695"/>
      <c r="O18" s="695"/>
      <c r="P18" s="695"/>
      <c r="Q18" s="695"/>
      <c r="R18" s="696"/>
    </row>
    <row r="19" spans="2:18" s="296" customFormat="1" ht="15" customHeight="1" thickBot="1">
      <c r="B19" s="376">
        <v>12</v>
      </c>
      <c r="C19" s="697" t="s">
        <v>272</v>
      </c>
      <c r="D19" s="698"/>
      <c r="E19" s="698"/>
      <c r="F19" s="698"/>
      <c r="G19" s="698"/>
      <c r="H19" s="698"/>
      <c r="I19" s="698"/>
      <c r="J19" s="698"/>
      <c r="K19" s="698"/>
      <c r="L19" s="698"/>
      <c r="M19" s="698"/>
      <c r="N19" s="698"/>
      <c r="O19" s="698"/>
      <c r="P19" s="698"/>
      <c r="Q19" s="698"/>
      <c r="R19" s="699"/>
    </row>
    <row r="20" spans="2:18" s="296" customFormat="1" ht="12.75">
      <c r="B20" s="298"/>
      <c r="C20" s="298"/>
      <c r="D20" s="298"/>
      <c r="E20" s="298"/>
      <c r="F20" s="298"/>
      <c r="G20" s="298"/>
      <c r="H20" s="298"/>
      <c r="I20" s="298"/>
      <c r="J20" s="298"/>
      <c r="K20" s="298"/>
      <c r="L20" s="298"/>
      <c r="M20" s="298"/>
      <c r="N20" s="298"/>
      <c r="O20" s="298"/>
      <c r="P20" s="298"/>
      <c r="Q20" s="298"/>
      <c r="R20" s="298"/>
    </row>
  </sheetData>
  <mergeCells count="19">
    <mergeCell ref="J5:J7"/>
    <mergeCell ref="N5:N7"/>
    <mergeCell ref="K6:K7"/>
    <mergeCell ref="D4:J4"/>
    <mergeCell ref="K4:N4"/>
    <mergeCell ref="O4:R4"/>
    <mergeCell ref="D5:G5"/>
    <mergeCell ref="H5:I5"/>
    <mergeCell ref="K5:L5"/>
    <mergeCell ref="M5:M7"/>
    <mergeCell ref="O5:P5"/>
    <mergeCell ref="Q5:Q7"/>
    <mergeCell ref="D6:E6"/>
    <mergeCell ref="F6:G6"/>
    <mergeCell ref="I6:I7"/>
    <mergeCell ref="L6:L7"/>
    <mergeCell ref="O6:O7"/>
    <mergeCell ref="P6:P7"/>
    <mergeCell ref="R5:R7"/>
  </mergeCells>
  <pageMargins left="0.70866141732283472" right="0.70866141732283472" top="0.74803149606299213" bottom="0.74803149606299213" header="0.31496062992125984" footer="0.31496062992125984"/>
  <pageSetup paperSize="8" scale="74" orientation="landscape" cellComments="asDisplayed"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61">
    <pageSetUpPr fitToPage="1"/>
  </sheetPr>
  <dimension ref="A1:V19"/>
  <sheetViews>
    <sheetView showGridLines="0" zoomScaleNormal="100" workbookViewId="0">
      <selection activeCell="E49" sqref="E49"/>
    </sheetView>
  </sheetViews>
  <sheetFormatPr defaultColWidth="9.140625" defaultRowHeight="14.25"/>
  <cols>
    <col min="1" max="1" width="5.7109375" style="22" customWidth="1"/>
    <col min="2" max="2" width="10.7109375" style="22" customWidth="1"/>
    <col min="3" max="3" width="25.7109375" style="22" customWidth="1"/>
    <col min="4" max="20" width="15.7109375" style="22" customWidth="1"/>
    <col min="21" max="16384" width="9.140625" style="22"/>
  </cols>
  <sheetData>
    <row r="1" spans="1:22" ht="15" customHeight="1"/>
    <row r="2" spans="1:22" ht="20.100000000000001" customHeight="1">
      <c r="B2" s="32" t="s">
        <v>273</v>
      </c>
      <c r="D2" s="378"/>
      <c r="E2" s="378"/>
      <c r="F2" s="378"/>
      <c r="G2" s="378"/>
      <c r="H2" s="378"/>
      <c r="I2" s="378"/>
      <c r="J2" s="378"/>
      <c r="K2" s="378"/>
    </row>
    <row r="3" spans="1:22" ht="15" customHeight="1" thickBot="1"/>
    <row r="4" spans="1:22" ht="20.100000000000001" customHeight="1">
      <c r="A4" s="294"/>
      <c r="B4" s="626"/>
      <c r="C4" s="621"/>
      <c r="D4" s="1366" t="s">
        <v>255</v>
      </c>
      <c r="E4" s="1366"/>
      <c r="F4" s="1366"/>
      <c r="G4" s="1366"/>
      <c r="H4" s="1366"/>
      <c r="I4" s="1366" t="s">
        <v>256</v>
      </c>
      <c r="J4" s="1366"/>
      <c r="K4" s="1366"/>
      <c r="L4" s="1366"/>
      <c r="M4" s="1366" t="s">
        <v>257</v>
      </c>
      <c r="N4" s="1366"/>
      <c r="O4" s="1366"/>
      <c r="P4" s="1366"/>
      <c r="Q4" s="1366" t="s">
        <v>258</v>
      </c>
      <c r="R4" s="1366"/>
      <c r="S4" s="1366"/>
      <c r="T4" s="1367"/>
      <c r="U4" s="294"/>
      <c r="V4" s="294"/>
    </row>
    <row r="5" spans="1:22" s="379" customFormat="1" ht="39.950000000000003" customHeight="1">
      <c r="A5" s="380"/>
      <c r="B5" s="627"/>
      <c r="C5" s="622"/>
      <c r="D5" s="622" t="s">
        <v>259</v>
      </c>
      <c r="E5" s="622" t="s">
        <v>260</v>
      </c>
      <c r="F5" s="622" t="s">
        <v>261</v>
      </c>
      <c r="G5" s="622" t="s">
        <v>262</v>
      </c>
      <c r="H5" s="622" t="s">
        <v>263</v>
      </c>
      <c r="I5" s="622" t="s">
        <v>264</v>
      </c>
      <c r="J5" s="622" t="s">
        <v>265</v>
      </c>
      <c r="K5" s="622" t="s">
        <v>266</v>
      </c>
      <c r="L5" s="622" t="s">
        <v>267</v>
      </c>
      <c r="M5" s="622" t="s">
        <v>264</v>
      </c>
      <c r="N5" s="622" t="s">
        <v>265</v>
      </c>
      <c r="O5" s="622" t="s">
        <v>266</v>
      </c>
      <c r="P5" s="622" t="s">
        <v>267</v>
      </c>
      <c r="Q5" s="622" t="s">
        <v>264</v>
      </c>
      <c r="R5" s="622" t="s">
        <v>265</v>
      </c>
      <c r="S5" s="622" t="s">
        <v>266</v>
      </c>
      <c r="T5" s="624" t="s">
        <v>267</v>
      </c>
      <c r="U5" s="380"/>
      <c r="V5" s="380"/>
    </row>
    <row r="6" spans="1:22" ht="15" customHeight="1">
      <c r="A6" s="294"/>
      <c r="B6" s="623">
        <v>1</v>
      </c>
      <c r="C6" s="625" t="s">
        <v>252</v>
      </c>
      <c r="D6" s="639">
        <v>505638643.75000006</v>
      </c>
      <c r="E6" s="639">
        <v>236574112.77999997</v>
      </c>
      <c r="F6" s="639">
        <v>0</v>
      </c>
      <c r="G6" s="639">
        <v>0</v>
      </c>
      <c r="H6" s="639">
        <v>0</v>
      </c>
      <c r="I6" s="639">
        <v>0</v>
      </c>
      <c r="J6" s="639">
        <v>742212756.52999997</v>
      </c>
      <c r="K6" s="639">
        <v>0</v>
      </c>
      <c r="L6" s="639">
        <v>0</v>
      </c>
      <c r="M6" s="639">
        <v>0</v>
      </c>
      <c r="N6" s="639">
        <v>119994971.84999999</v>
      </c>
      <c r="O6" s="639">
        <v>0</v>
      </c>
      <c r="P6" s="639">
        <v>0</v>
      </c>
      <c r="Q6" s="639">
        <v>0</v>
      </c>
      <c r="R6" s="639">
        <f>8%*N6</f>
        <v>9599597.7479999997</v>
      </c>
      <c r="S6" s="639">
        <v>0</v>
      </c>
      <c r="T6" s="640">
        <v>0</v>
      </c>
      <c r="U6" s="294"/>
      <c r="V6" s="294"/>
    </row>
    <row r="7" spans="1:22" ht="15" customHeight="1">
      <c r="A7" s="294"/>
      <c r="B7" s="387">
        <v>2</v>
      </c>
      <c r="C7" s="384" t="s">
        <v>274</v>
      </c>
      <c r="D7" s="1333">
        <v>505638643.75000006</v>
      </c>
      <c r="E7" s="1333">
        <v>236574112.77999997</v>
      </c>
      <c r="F7" s="1333">
        <v>0</v>
      </c>
      <c r="G7" s="1333">
        <v>0</v>
      </c>
      <c r="H7" s="1333">
        <v>0</v>
      </c>
      <c r="I7" s="1333">
        <v>0</v>
      </c>
      <c r="J7" s="1333">
        <v>742212756.52999997</v>
      </c>
      <c r="K7" s="1333">
        <v>0</v>
      </c>
      <c r="L7" s="1333">
        <v>0</v>
      </c>
      <c r="M7" s="1333">
        <v>0</v>
      </c>
      <c r="N7" s="1333">
        <v>119994971.84999999</v>
      </c>
      <c r="O7" s="1333">
        <v>0</v>
      </c>
      <c r="P7" s="1333">
        <v>0</v>
      </c>
      <c r="Q7" s="1333">
        <v>0</v>
      </c>
      <c r="R7" s="1333">
        <f>8%*N7</f>
        <v>9599597.7479999997</v>
      </c>
      <c r="S7" s="1333">
        <v>0</v>
      </c>
      <c r="T7" s="1334">
        <v>0</v>
      </c>
      <c r="U7" s="294"/>
      <c r="V7" s="294"/>
    </row>
    <row r="8" spans="1:22" ht="15" customHeight="1">
      <c r="A8" s="294"/>
      <c r="B8" s="388">
        <v>3</v>
      </c>
      <c r="C8" s="385" t="s">
        <v>268</v>
      </c>
      <c r="D8" s="1329">
        <v>505638643.75000006</v>
      </c>
      <c r="E8" s="1329">
        <v>236574112.77999997</v>
      </c>
      <c r="F8" s="1329">
        <v>0</v>
      </c>
      <c r="G8" s="1329">
        <v>0</v>
      </c>
      <c r="H8" s="1329">
        <v>0</v>
      </c>
      <c r="I8" s="1329">
        <v>0</v>
      </c>
      <c r="J8" s="1329">
        <v>742212756.52999997</v>
      </c>
      <c r="K8" s="1329">
        <v>0</v>
      </c>
      <c r="L8" s="1329">
        <v>0</v>
      </c>
      <c r="M8" s="1329">
        <v>0</v>
      </c>
      <c r="N8" s="1329">
        <v>119994971.84999999</v>
      </c>
      <c r="O8" s="1329">
        <v>0</v>
      </c>
      <c r="P8" s="1329">
        <v>0</v>
      </c>
      <c r="Q8" s="1329">
        <v>0</v>
      </c>
      <c r="R8" s="1333">
        <f t="shared" ref="R8:R9" si="0">8%*N8</f>
        <v>9599597.7479999997</v>
      </c>
      <c r="S8" s="1329">
        <v>0</v>
      </c>
      <c r="T8" s="1335">
        <v>0</v>
      </c>
      <c r="U8" s="294"/>
      <c r="V8" s="294"/>
    </row>
    <row r="9" spans="1:22" ht="15" customHeight="1">
      <c r="A9" s="294"/>
      <c r="B9" s="388">
        <v>4</v>
      </c>
      <c r="C9" s="385" t="s">
        <v>269</v>
      </c>
      <c r="D9" s="1329">
        <v>505638643.75000006</v>
      </c>
      <c r="E9" s="1329">
        <v>236574112.77999997</v>
      </c>
      <c r="F9" s="1329">
        <v>0</v>
      </c>
      <c r="G9" s="1329">
        <v>0</v>
      </c>
      <c r="H9" s="1329">
        <v>0</v>
      </c>
      <c r="I9" s="1329">
        <v>0</v>
      </c>
      <c r="J9" s="1329">
        <v>742212756.52999997</v>
      </c>
      <c r="K9" s="1329">
        <v>0</v>
      </c>
      <c r="L9" s="1329">
        <v>0</v>
      </c>
      <c r="M9" s="1329">
        <v>0</v>
      </c>
      <c r="N9" s="1329">
        <v>119994971.84999999</v>
      </c>
      <c r="O9" s="1329">
        <v>0</v>
      </c>
      <c r="P9" s="1329">
        <v>0</v>
      </c>
      <c r="Q9" s="1329">
        <v>0</v>
      </c>
      <c r="R9" s="1333">
        <f t="shared" si="0"/>
        <v>9599597.7479999997</v>
      </c>
      <c r="S9" s="1329">
        <v>0</v>
      </c>
      <c r="T9" s="1335">
        <v>0</v>
      </c>
      <c r="U9" s="294"/>
      <c r="V9" s="294"/>
    </row>
    <row r="10" spans="1:22" s="1332" customFormat="1" ht="15" customHeight="1">
      <c r="A10" s="1326"/>
      <c r="B10" s="375">
        <v>5</v>
      </c>
      <c r="C10" s="1327" t="s">
        <v>270</v>
      </c>
      <c r="D10" s="1328">
        <v>297248302.81</v>
      </c>
      <c r="E10" s="1328">
        <v>0</v>
      </c>
      <c r="F10" s="1329">
        <v>0</v>
      </c>
      <c r="G10" s="1329">
        <v>0</v>
      </c>
      <c r="H10" s="1329">
        <v>0</v>
      </c>
      <c r="I10" s="1328">
        <v>0</v>
      </c>
      <c r="J10" s="1328">
        <v>297248302.81</v>
      </c>
      <c r="K10" s="1328">
        <v>0</v>
      </c>
      <c r="L10" s="1328">
        <v>0</v>
      </c>
      <c r="M10" s="1328">
        <v>0</v>
      </c>
      <c r="N10" s="1328">
        <v>29724830.299999997</v>
      </c>
      <c r="O10" s="1328">
        <v>0</v>
      </c>
      <c r="P10" s="1328">
        <v>0</v>
      </c>
      <c r="Q10" s="1328">
        <v>0</v>
      </c>
      <c r="R10" s="1330">
        <f>8%*N10</f>
        <v>2377986.4239999996</v>
      </c>
      <c r="S10" s="1328">
        <v>0</v>
      </c>
      <c r="T10" s="1331">
        <v>0</v>
      </c>
      <c r="U10" s="1326"/>
      <c r="V10" s="1326"/>
    </row>
    <row r="11" spans="1:22" ht="15" customHeight="1">
      <c r="A11" s="294"/>
      <c r="B11" s="388">
        <v>6</v>
      </c>
      <c r="C11" s="385" t="s">
        <v>271</v>
      </c>
      <c r="D11" s="1329">
        <v>0</v>
      </c>
      <c r="E11" s="1329">
        <v>0</v>
      </c>
      <c r="F11" s="1329">
        <v>0</v>
      </c>
      <c r="G11" s="1329">
        <v>0</v>
      </c>
      <c r="H11" s="1329">
        <v>0</v>
      </c>
      <c r="I11" s="1329">
        <v>0</v>
      </c>
      <c r="J11" s="1329">
        <v>0</v>
      </c>
      <c r="K11" s="1329">
        <v>0</v>
      </c>
      <c r="L11" s="1329">
        <v>0</v>
      </c>
      <c r="M11" s="1329">
        <v>0</v>
      </c>
      <c r="N11" s="1329">
        <v>0</v>
      </c>
      <c r="O11" s="1329">
        <v>0</v>
      </c>
      <c r="P11" s="1329">
        <v>0</v>
      </c>
      <c r="Q11" s="1329">
        <v>0</v>
      </c>
      <c r="R11" s="1329">
        <v>0</v>
      </c>
      <c r="S11" s="1329">
        <v>0</v>
      </c>
      <c r="T11" s="1335">
        <v>0</v>
      </c>
      <c r="U11" s="294"/>
      <c r="V11" s="294"/>
    </row>
    <row r="12" spans="1:22" s="383" customFormat="1" ht="15" customHeight="1">
      <c r="A12" s="382"/>
      <c r="B12" s="389">
        <v>7</v>
      </c>
      <c r="C12" s="386" t="s">
        <v>270</v>
      </c>
      <c r="D12" s="1328">
        <v>0</v>
      </c>
      <c r="E12" s="1328">
        <v>0</v>
      </c>
      <c r="F12" s="1328">
        <v>0</v>
      </c>
      <c r="G12" s="1328">
        <v>0</v>
      </c>
      <c r="H12" s="1328">
        <v>0</v>
      </c>
      <c r="I12" s="1328">
        <v>0</v>
      </c>
      <c r="J12" s="1328">
        <v>0</v>
      </c>
      <c r="K12" s="1328">
        <v>0</v>
      </c>
      <c r="L12" s="1328">
        <v>0</v>
      </c>
      <c r="M12" s="1328">
        <v>0</v>
      </c>
      <c r="N12" s="1328">
        <v>0</v>
      </c>
      <c r="O12" s="1328">
        <v>0</v>
      </c>
      <c r="P12" s="1328">
        <v>0</v>
      </c>
      <c r="Q12" s="1328">
        <v>0</v>
      </c>
      <c r="R12" s="1328">
        <v>0</v>
      </c>
      <c r="S12" s="1328">
        <v>0</v>
      </c>
      <c r="T12" s="1331">
        <v>0</v>
      </c>
      <c r="U12" s="382"/>
      <c r="V12" s="382"/>
    </row>
    <row r="13" spans="1:22" ht="15" customHeight="1">
      <c r="A13" s="294"/>
      <c r="B13" s="388">
        <v>8</v>
      </c>
      <c r="C13" s="385" t="s">
        <v>272</v>
      </c>
      <c r="D13" s="663"/>
      <c r="E13" s="663"/>
      <c r="F13" s="663"/>
      <c r="G13" s="663"/>
      <c r="H13" s="663"/>
      <c r="I13" s="663"/>
      <c r="J13" s="663"/>
      <c r="K13" s="663"/>
      <c r="L13" s="663"/>
      <c r="M13" s="663"/>
      <c r="N13" s="663"/>
      <c r="O13" s="663"/>
      <c r="P13" s="663"/>
      <c r="Q13" s="663"/>
      <c r="R13" s="663"/>
      <c r="S13" s="663"/>
      <c r="T13" s="664"/>
      <c r="U13" s="294"/>
      <c r="V13" s="294"/>
    </row>
    <row r="14" spans="1:22" ht="15" customHeight="1">
      <c r="A14" s="294"/>
      <c r="B14" s="388">
        <v>9</v>
      </c>
      <c r="C14" s="385" t="s">
        <v>275</v>
      </c>
      <c r="D14" s="663"/>
      <c r="E14" s="663"/>
      <c r="F14" s="663"/>
      <c r="G14" s="663"/>
      <c r="H14" s="663"/>
      <c r="I14" s="663"/>
      <c r="J14" s="663"/>
      <c r="K14" s="663"/>
      <c r="L14" s="663"/>
      <c r="M14" s="663"/>
      <c r="N14" s="663"/>
      <c r="O14" s="663"/>
      <c r="P14" s="663"/>
      <c r="Q14" s="663"/>
      <c r="R14" s="663"/>
      <c r="S14" s="663"/>
      <c r="T14" s="664"/>
      <c r="U14" s="294"/>
      <c r="V14" s="294"/>
    </row>
    <row r="15" spans="1:22" ht="15" customHeight="1">
      <c r="A15" s="294"/>
      <c r="B15" s="388">
        <v>10</v>
      </c>
      <c r="C15" s="385" t="s">
        <v>268</v>
      </c>
      <c r="D15" s="663"/>
      <c r="E15" s="663"/>
      <c r="F15" s="663"/>
      <c r="G15" s="663"/>
      <c r="H15" s="663"/>
      <c r="I15" s="663"/>
      <c r="J15" s="663"/>
      <c r="K15" s="663"/>
      <c r="L15" s="663"/>
      <c r="M15" s="663"/>
      <c r="N15" s="663"/>
      <c r="O15" s="663"/>
      <c r="P15" s="663"/>
      <c r="Q15" s="663"/>
      <c r="R15" s="663"/>
      <c r="S15" s="663"/>
      <c r="T15" s="664"/>
      <c r="U15" s="294"/>
      <c r="V15" s="294"/>
    </row>
    <row r="16" spans="1:22" ht="15" customHeight="1">
      <c r="A16" s="294"/>
      <c r="B16" s="388">
        <v>11</v>
      </c>
      <c r="C16" s="385" t="s">
        <v>269</v>
      </c>
      <c r="D16" s="663"/>
      <c r="E16" s="663"/>
      <c r="F16" s="663"/>
      <c r="G16" s="663"/>
      <c r="H16" s="663"/>
      <c r="I16" s="663"/>
      <c r="J16" s="663"/>
      <c r="K16" s="663"/>
      <c r="L16" s="663"/>
      <c r="M16" s="663"/>
      <c r="N16" s="663"/>
      <c r="O16" s="663"/>
      <c r="P16" s="663"/>
      <c r="Q16" s="663"/>
      <c r="R16" s="663"/>
      <c r="S16" s="663"/>
      <c r="T16" s="664"/>
      <c r="U16" s="294"/>
      <c r="V16" s="294"/>
    </row>
    <row r="17" spans="1:22" ht="15" customHeight="1">
      <c r="A17" s="294"/>
      <c r="B17" s="388">
        <v>12</v>
      </c>
      <c r="C17" s="385" t="s">
        <v>271</v>
      </c>
      <c r="D17" s="663"/>
      <c r="E17" s="663"/>
      <c r="F17" s="663"/>
      <c r="G17" s="663"/>
      <c r="H17" s="663"/>
      <c r="I17" s="663"/>
      <c r="J17" s="663"/>
      <c r="K17" s="663"/>
      <c r="L17" s="663"/>
      <c r="M17" s="663"/>
      <c r="N17" s="663"/>
      <c r="O17" s="663"/>
      <c r="P17" s="663"/>
      <c r="Q17" s="663"/>
      <c r="R17" s="663"/>
      <c r="S17" s="663"/>
      <c r="T17" s="664"/>
      <c r="U17" s="294"/>
      <c r="V17" s="294"/>
    </row>
    <row r="18" spans="1:22" ht="15" customHeight="1" thickBot="1">
      <c r="A18" s="294"/>
      <c r="B18" s="390">
        <v>13</v>
      </c>
      <c r="C18" s="391" t="s">
        <v>272</v>
      </c>
      <c r="D18" s="665"/>
      <c r="E18" s="665"/>
      <c r="F18" s="665"/>
      <c r="G18" s="665"/>
      <c r="H18" s="665"/>
      <c r="I18" s="665"/>
      <c r="J18" s="665"/>
      <c r="K18" s="665"/>
      <c r="L18" s="665"/>
      <c r="M18" s="665"/>
      <c r="N18" s="665"/>
      <c r="O18" s="665"/>
      <c r="P18" s="665"/>
      <c r="Q18" s="665"/>
      <c r="R18" s="665"/>
      <c r="S18" s="665"/>
      <c r="T18" s="666"/>
      <c r="U18" s="294"/>
      <c r="V18" s="294"/>
    </row>
    <row r="19" spans="1:22">
      <c r="A19" s="294"/>
      <c r="B19" s="381"/>
      <c r="C19" s="381"/>
      <c r="D19" s="392"/>
      <c r="E19" s="392"/>
      <c r="F19" s="392"/>
      <c r="G19" s="392"/>
      <c r="H19" s="392"/>
      <c r="I19" s="392"/>
      <c r="J19" s="392"/>
      <c r="K19" s="392"/>
      <c r="L19" s="392"/>
      <c r="M19" s="392"/>
      <c r="N19" s="392"/>
      <c r="O19" s="392"/>
      <c r="P19" s="392"/>
      <c r="Q19" s="392"/>
      <c r="R19" s="392"/>
      <c r="S19" s="392"/>
      <c r="T19" s="392"/>
      <c r="U19" s="294"/>
      <c r="V19" s="294"/>
    </row>
  </sheetData>
  <mergeCells count="4">
    <mergeCell ref="D4:H4"/>
    <mergeCell ref="I4:L4"/>
    <mergeCell ref="M4:P4"/>
    <mergeCell ref="Q4:T4"/>
  </mergeCells>
  <pageMargins left="0.70866141732283472" right="0.70866141732283472" top="0.74803149606299213" bottom="0.74803149606299213" header="0.31496062992125984" footer="0.31496062992125984"/>
  <pageSetup paperSize="8" scale="73" orientation="landscape" cellComments="asDisplayed"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62">
    <pageSetUpPr fitToPage="1"/>
  </sheetPr>
  <dimension ref="B1:H19"/>
  <sheetViews>
    <sheetView showGridLines="0" zoomScaleNormal="100" workbookViewId="0">
      <selection activeCell="D50" sqref="D50"/>
    </sheetView>
  </sheetViews>
  <sheetFormatPr defaultColWidth="9.140625" defaultRowHeight="14.25"/>
  <cols>
    <col min="1" max="1" width="5.7109375" style="11" customWidth="1"/>
    <col min="2" max="2" width="10.7109375" style="11" customWidth="1"/>
    <col min="3" max="3" width="27.140625" style="11" customWidth="1"/>
    <col min="4" max="6" width="40.7109375" style="11" customWidth="1"/>
    <col min="7" max="16384" width="9.140625" style="11"/>
  </cols>
  <sheetData>
    <row r="1" spans="2:8" ht="15" customHeight="1"/>
    <row r="2" spans="2:8" ht="20.100000000000001" customHeight="1">
      <c r="B2" s="32" t="s">
        <v>1718</v>
      </c>
      <c r="D2" s="371"/>
      <c r="E2" s="371"/>
      <c r="F2" s="371"/>
    </row>
    <row r="3" spans="2:8" ht="15" customHeight="1" thickBot="1">
      <c r="B3" s="1"/>
      <c r="C3" s="372"/>
      <c r="D3" s="634"/>
      <c r="E3" s="634"/>
      <c r="F3" s="634"/>
      <c r="G3" s="1"/>
      <c r="H3" s="1"/>
    </row>
    <row r="4" spans="2:8" ht="20.100000000000001" customHeight="1">
      <c r="B4" s="335"/>
      <c r="C4" s="342"/>
      <c r="D4" s="1366" t="s">
        <v>276</v>
      </c>
      <c r="E4" s="1366"/>
      <c r="F4" s="1367"/>
      <c r="G4" s="1"/>
      <c r="H4" s="1"/>
    </row>
    <row r="5" spans="2:8" ht="20.100000000000001" customHeight="1">
      <c r="B5" s="336"/>
      <c r="C5" s="343"/>
      <c r="D5" s="1393" t="s">
        <v>277</v>
      </c>
      <c r="E5" s="1393"/>
      <c r="F5" s="1427" t="s">
        <v>278</v>
      </c>
      <c r="G5" s="1"/>
      <c r="H5" s="1"/>
    </row>
    <row r="6" spans="2:8" ht="20.100000000000001" customHeight="1">
      <c r="B6" s="336"/>
      <c r="C6" s="343"/>
      <c r="D6" s="343"/>
      <c r="E6" s="343" t="s">
        <v>279</v>
      </c>
      <c r="F6" s="1427"/>
      <c r="G6" s="1"/>
      <c r="H6" s="1"/>
    </row>
    <row r="7" spans="2:8" ht="15" customHeight="1">
      <c r="B7" s="338">
        <v>1</v>
      </c>
      <c r="C7" s="1263" t="s">
        <v>252</v>
      </c>
      <c r="D7" s="632">
        <v>2949625418.4400001</v>
      </c>
      <c r="E7" s="632">
        <v>15204737.304414744</v>
      </c>
      <c r="F7" s="633">
        <v>0</v>
      </c>
      <c r="G7" s="1"/>
      <c r="H7" s="1"/>
    </row>
    <row r="8" spans="2:8" ht="15" customHeight="1">
      <c r="B8" s="58">
        <v>2</v>
      </c>
      <c r="C8" s="369" t="s">
        <v>253</v>
      </c>
      <c r="D8" s="488">
        <v>2949625418.4400001</v>
      </c>
      <c r="E8" s="488">
        <v>15204737.304414744</v>
      </c>
      <c r="F8" s="1083">
        <v>0</v>
      </c>
      <c r="G8" s="1"/>
      <c r="H8" s="1"/>
    </row>
    <row r="9" spans="2:8" s="67" customFormat="1" ht="15" customHeight="1">
      <c r="B9" s="1081">
        <v>3</v>
      </c>
      <c r="C9" s="1082" t="s">
        <v>852</v>
      </c>
      <c r="D9" s="493">
        <v>2949625418.4400001</v>
      </c>
      <c r="E9" s="493">
        <v>15204737.304414744</v>
      </c>
      <c r="F9" s="494">
        <v>0</v>
      </c>
      <c r="G9" s="12"/>
      <c r="H9" s="12"/>
    </row>
    <row r="10" spans="2:8" ht="15" customHeight="1">
      <c r="B10" s="375">
        <v>4</v>
      </c>
      <c r="C10" s="374" t="s">
        <v>853</v>
      </c>
      <c r="D10" s="590"/>
      <c r="E10" s="590"/>
      <c r="F10" s="591"/>
      <c r="G10" s="1"/>
      <c r="H10" s="1"/>
    </row>
    <row r="11" spans="2:8" ht="15" customHeight="1">
      <c r="B11" s="375">
        <v>5</v>
      </c>
      <c r="C11" s="374" t="s">
        <v>854</v>
      </c>
      <c r="D11" s="590"/>
      <c r="E11" s="590"/>
      <c r="F11" s="591"/>
      <c r="G11" s="1"/>
      <c r="H11" s="1"/>
    </row>
    <row r="12" spans="2:8" ht="15" customHeight="1">
      <c r="B12" s="375">
        <v>6</v>
      </c>
      <c r="C12" s="374" t="s">
        <v>272</v>
      </c>
      <c r="D12" s="590"/>
      <c r="E12" s="590"/>
      <c r="F12" s="591"/>
      <c r="G12" s="1"/>
      <c r="H12" s="1"/>
    </row>
    <row r="13" spans="2:8" ht="15" customHeight="1">
      <c r="B13" s="45">
        <v>7</v>
      </c>
      <c r="C13" s="373" t="s">
        <v>254</v>
      </c>
      <c r="D13" s="592"/>
      <c r="E13" s="592"/>
      <c r="F13" s="593"/>
      <c r="G13" s="1"/>
      <c r="H13" s="1"/>
    </row>
    <row r="14" spans="2:8" ht="15" customHeight="1">
      <c r="B14" s="375">
        <v>8</v>
      </c>
      <c r="C14" s="374" t="s">
        <v>855</v>
      </c>
      <c r="D14" s="590"/>
      <c r="E14" s="590"/>
      <c r="F14" s="591"/>
      <c r="G14" s="1"/>
      <c r="H14" s="1"/>
    </row>
    <row r="15" spans="2:8" ht="15" customHeight="1">
      <c r="B15" s="375">
        <v>9</v>
      </c>
      <c r="C15" s="374" t="s">
        <v>856</v>
      </c>
      <c r="D15" s="590"/>
      <c r="E15" s="590"/>
      <c r="F15" s="591"/>
      <c r="G15" s="1"/>
      <c r="H15" s="1"/>
    </row>
    <row r="16" spans="2:8" ht="15" customHeight="1">
      <c r="B16" s="375">
        <v>10</v>
      </c>
      <c r="C16" s="374" t="s">
        <v>857</v>
      </c>
      <c r="D16" s="590"/>
      <c r="E16" s="590"/>
      <c r="F16" s="591"/>
      <c r="G16" s="1"/>
      <c r="H16" s="1"/>
    </row>
    <row r="17" spans="2:8" ht="15" customHeight="1">
      <c r="B17" s="375">
        <v>11</v>
      </c>
      <c r="C17" s="374" t="s">
        <v>858</v>
      </c>
      <c r="D17" s="590"/>
      <c r="E17" s="590"/>
      <c r="F17" s="591"/>
      <c r="G17" s="1"/>
      <c r="H17" s="1"/>
    </row>
    <row r="18" spans="2:8" ht="15" customHeight="1" thickBot="1">
      <c r="B18" s="376">
        <v>12</v>
      </c>
      <c r="C18" s="377" t="s">
        <v>272</v>
      </c>
      <c r="D18" s="594"/>
      <c r="E18" s="594"/>
      <c r="F18" s="595"/>
      <c r="G18" s="1"/>
      <c r="H18" s="1"/>
    </row>
    <row r="19" spans="2:8">
      <c r="B19" s="1"/>
      <c r="C19" s="1"/>
      <c r="D19" s="1"/>
      <c r="E19" s="1"/>
      <c r="F19" s="1"/>
      <c r="G19" s="1"/>
      <c r="H19" s="1"/>
    </row>
  </sheetData>
  <mergeCells count="3">
    <mergeCell ref="D4:F4"/>
    <mergeCell ref="D5:E5"/>
    <mergeCell ref="F5:F6"/>
  </mergeCells>
  <pageMargins left="0.70866141732283472" right="0.70866141732283472" top="0.74803149606299213" bottom="0.74803149606299213" header="0.31496062992125984" footer="0.31496062992125984"/>
  <pageSetup paperSize="9" scale="92"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2:E8"/>
  <sheetViews>
    <sheetView workbookViewId="0">
      <selection activeCell="D57" sqref="D57"/>
    </sheetView>
  </sheetViews>
  <sheetFormatPr defaultColWidth="9.140625" defaultRowHeight="15"/>
  <cols>
    <col min="1" max="1" width="5.7109375" style="651" customWidth="1"/>
    <col min="2" max="2" width="40.7109375" style="651" customWidth="1"/>
    <col min="3" max="3" width="9.140625" style="651"/>
    <col min="4" max="5" width="50.7109375" style="651" customWidth="1"/>
    <col min="6" max="16384" width="9.140625" style="651"/>
  </cols>
  <sheetData>
    <row r="2" spans="2:5" ht="20.100000000000001" customHeight="1">
      <c r="B2" s="238" t="s">
        <v>1459</v>
      </c>
    </row>
    <row r="3" spans="2:5" ht="15.75" thickBot="1"/>
    <row r="4" spans="2:5" ht="20.100000000000001" customHeight="1">
      <c r="B4" s="1258" t="s">
        <v>1364</v>
      </c>
      <c r="C4" s="1264" t="s">
        <v>1705</v>
      </c>
      <c r="D4" s="1264" t="s">
        <v>1600</v>
      </c>
      <c r="E4" s="1265" t="s">
        <v>1552</v>
      </c>
    </row>
    <row r="5" spans="2:5" ht="30" customHeight="1">
      <c r="B5" s="1271" t="s">
        <v>1458</v>
      </c>
      <c r="C5" s="1272" t="s">
        <v>890</v>
      </c>
      <c r="D5" s="1273" t="s">
        <v>1457</v>
      </c>
      <c r="E5" s="1274" t="s">
        <v>1681</v>
      </c>
    </row>
    <row r="6" spans="2:5" ht="60" customHeight="1">
      <c r="B6" s="1271" t="s">
        <v>1455</v>
      </c>
      <c r="C6" s="1272" t="s">
        <v>891</v>
      </c>
      <c r="D6" s="1273" t="s">
        <v>1456</v>
      </c>
      <c r="E6" s="1274" t="s">
        <v>1682</v>
      </c>
    </row>
    <row r="7" spans="2:5" ht="30" customHeight="1">
      <c r="B7" s="1279" t="s">
        <v>1455</v>
      </c>
      <c r="C7" s="1280" t="s">
        <v>1357</v>
      </c>
      <c r="D7" s="1281" t="s">
        <v>1574</v>
      </c>
      <c r="E7" s="1282" t="s">
        <v>628</v>
      </c>
    </row>
    <row r="8" spans="2:5" ht="30" customHeight="1" thickBot="1">
      <c r="B8" s="1275" t="s">
        <v>1454</v>
      </c>
      <c r="C8" s="1276" t="s">
        <v>893</v>
      </c>
      <c r="D8" s="1277" t="s">
        <v>1575</v>
      </c>
      <c r="E8" s="1278" t="s">
        <v>628</v>
      </c>
    </row>
  </sheetData>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64"/>
  <dimension ref="B1:H24"/>
  <sheetViews>
    <sheetView zoomScaleNormal="100" workbookViewId="0">
      <selection activeCell="D142" sqref="D142"/>
    </sheetView>
  </sheetViews>
  <sheetFormatPr defaultColWidth="9.140625" defaultRowHeight="15"/>
  <cols>
    <col min="1" max="1" width="5.7109375" style="651" customWidth="1"/>
    <col min="2" max="2" width="10.7109375" style="874" customWidth="1"/>
    <col min="3" max="3" width="80.7109375" style="651" customWidth="1"/>
    <col min="4" max="8" width="20.7109375" style="651" customWidth="1"/>
    <col min="9" max="16384" width="9.140625" style="651"/>
  </cols>
  <sheetData>
    <row r="1" spans="2:8" s="886" customFormat="1" ht="15" customHeight="1">
      <c r="B1" s="894"/>
    </row>
    <row r="2" spans="2:8" ht="20.100000000000001" customHeight="1">
      <c r="B2" s="238" t="s">
        <v>1264</v>
      </c>
    </row>
    <row r="3" spans="2:8" s="886" customFormat="1" ht="15" customHeight="1" thickBot="1">
      <c r="B3" s="894"/>
    </row>
    <row r="4" spans="2:8" s="883" customFormat="1" ht="20.100000000000001" customHeight="1">
      <c r="B4" s="1340" t="s">
        <v>1265</v>
      </c>
      <c r="C4" s="1414"/>
      <c r="D4" s="1414" t="s">
        <v>1266</v>
      </c>
      <c r="E4" s="1414"/>
      <c r="F4" s="1414"/>
      <c r="G4" s="1414" t="s">
        <v>1270</v>
      </c>
      <c r="H4" s="1428" t="s">
        <v>97</v>
      </c>
    </row>
    <row r="5" spans="2:8" s="883" customFormat="1" ht="39.950000000000003" customHeight="1">
      <c r="B5" s="1341"/>
      <c r="C5" s="1413"/>
      <c r="D5" s="759" t="s">
        <v>1267</v>
      </c>
      <c r="E5" s="759" t="s">
        <v>1268</v>
      </c>
      <c r="F5" s="759" t="s">
        <v>1269</v>
      </c>
      <c r="G5" s="1413"/>
      <c r="H5" s="1427"/>
    </row>
    <row r="6" spans="2:8" s="883" customFormat="1" ht="15" customHeight="1">
      <c r="B6" s="58">
        <v>1</v>
      </c>
      <c r="C6" s="299" t="s">
        <v>1271</v>
      </c>
      <c r="D6" s="299"/>
      <c r="E6" s="299"/>
      <c r="F6" s="299"/>
      <c r="G6" s="299"/>
      <c r="H6" s="882"/>
    </row>
    <row r="7" spans="2:8" s="883" customFormat="1" ht="15" customHeight="1">
      <c r="B7" s="890">
        <v>2</v>
      </c>
      <c r="C7" s="299" t="s">
        <v>1272</v>
      </c>
      <c r="D7" s="1094">
        <v>705649643.62000012</v>
      </c>
      <c r="E7" s="1094">
        <v>779811488.62000012</v>
      </c>
      <c r="F7" s="1094">
        <v>843133023.56999981</v>
      </c>
      <c r="G7" s="1094">
        <v>93143766.230000004</v>
      </c>
      <c r="H7" s="1095">
        <v>1164297077.875</v>
      </c>
    </row>
    <row r="8" spans="2:8" s="883" customFormat="1" ht="15" customHeight="1">
      <c r="B8" s="890">
        <v>3</v>
      </c>
      <c r="C8" s="891" t="s">
        <v>1274</v>
      </c>
      <c r="D8" s="1089">
        <v>705649643.62000012</v>
      </c>
      <c r="E8" s="1089">
        <v>779811488.62000012</v>
      </c>
      <c r="F8" s="1089">
        <v>843133023.56999981</v>
      </c>
      <c r="G8" s="1090"/>
      <c r="H8" s="1091"/>
    </row>
    <row r="9" spans="2:8" s="883" customFormat="1" ht="15" customHeight="1">
      <c r="B9" s="890">
        <v>4</v>
      </c>
      <c r="C9" s="891" t="s">
        <v>1275</v>
      </c>
      <c r="D9" s="1089"/>
      <c r="E9" s="1089"/>
      <c r="F9" s="1089"/>
      <c r="G9" s="1090"/>
      <c r="H9" s="1091"/>
    </row>
    <row r="10" spans="2:8" s="883" customFormat="1" ht="15" customHeight="1" thickBot="1">
      <c r="B10" s="733">
        <v>5</v>
      </c>
      <c r="C10" s="889" t="s">
        <v>1273</v>
      </c>
      <c r="D10" s="1092"/>
      <c r="E10" s="1092"/>
      <c r="F10" s="1092"/>
      <c r="G10" s="1092"/>
      <c r="H10" s="1093"/>
    </row>
    <row r="11" spans="2:8" s="883" customFormat="1" ht="12.75">
      <c r="B11" s="885"/>
    </row>
    <row r="12" spans="2:8" s="16" customFormat="1" ht="12.75">
      <c r="B12" s="435"/>
    </row>
    <row r="13" spans="2:8" s="16" customFormat="1" ht="12.75">
      <c r="B13" s="435"/>
      <c r="H13" s="1096"/>
    </row>
    <row r="14" spans="2:8" s="16" customFormat="1" ht="12.75">
      <c r="B14" s="435"/>
    </row>
    <row r="15" spans="2:8" s="16" customFormat="1" ht="12.75">
      <c r="B15" s="435"/>
    </row>
    <row r="16" spans="2:8" s="16" customFormat="1" ht="12.75">
      <c r="B16" s="435"/>
    </row>
    <row r="17" spans="2:2" s="16" customFormat="1" ht="12.75">
      <c r="B17" s="435"/>
    </row>
    <row r="18" spans="2:2" s="16" customFormat="1" ht="12.75">
      <c r="B18" s="435"/>
    </row>
    <row r="19" spans="2:2" s="16" customFormat="1" ht="12.75">
      <c r="B19" s="435"/>
    </row>
    <row r="20" spans="2:2" s="16" customFormat="1" ht="12.75">
      <c r="B20" s="435"/>
    </row>
    <row r="21" spans="2:2" s="16" customFormat="1" ht="12.75">
      <c r="B21" s="435"/>
    </row>
    <row r="22" spans="2:2" s="16" customFormat="1" ht="12.75">
      <c r="B22" s="435"/>
    </row>
    <row r="23" spans="2:2" s="16" customFormat="1" ht="12.75">
      <c r="B23" s="435"/>
    </row>
    <row r="24" spans="2:2" s="16" customFormat="1" ht="12.75">
      <c r="B24" s="435"/>
    </row>
  </sheetData>
  <mergeCells count="4">
    <mergeCell ref="D4:F4"/>
    <mergeCell ref="B4:C5"/>
    <mergeCell ref="G4:G5"/>
    <mergeCell ref="H4:H5"/>
  </mergeCell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2:D14"/>
  <sheetViews>
    <sheetView workbookViewId="0">
      <selection activeCell="D64" sqref="D64"/>
    </sheetView>
  </sheetViews>
  <sheetFormatPr defaultColWidth="9.140625" defaultRowHeight="15"/>
  <cols>
    <col min="1" max="1" width="5.7109375" style="651" customWidth="1"/>
    <col min="2" max="2" width="10.7109375" style="651" customWidth="1"/>
    <col min="3" max="4" width="100.7109375" style="651" customWidth="1"/>
    <col min="5" max="16384" width="9.140625" style="651"/>
  </cols>
  <sheetData>
    <row r="2" spans="2:4" ht="20.25">
      <c r="B2" s="238" t="s">
        <v>1465</v>
      </c>
    </row>
    <row r="3" spans="2:4" ht="15.75" thickBot="1"/>
    <row r="4" spans="2:4" ht="20.100000000000001" customHeight="1">
      <c r="B4" s="1258" t="s">
        <v>1705</v>
      </c>
      <c r="C4" s="1264" t="s">
        <v>897</v>
      </c>
      <c r="D4" s="1265" t="s">
        <v>1552</v>
      </c>
    </row>
    <row r="5" spans="2:4" ht="120" customHeight="1">
      <c r="B5" s="1289" t="s">
        <v>890</v>
      </c>
      <c r="C5" s="1273" t="s">
        <v>1638</v>
      </c>
      <c r="D5" s="1274" t="s">
        <v>1715</v>
      </c>
    </row>
    <row r="6" spans="2:4" ht="153">
      <c r="B6" s="1302" t="s">
        <v>891</v>
      </c>
      <c r="C6" s="1281" t="s">
        <v>1639</v>
      </c>
      <c r="D6" s="1282" t="s">
        <v>1678</v>
      </c>
    </row>
    <row r="7" spans="2:4" ht="25.5">
      <c r="B7" s="1289" t="s">
        <v>892</v>
      </c>
      <c r="C7" s="1273" t="s">
        <v>1464</v>
      </c>
      <c r="D7" s="1274" t="s">
        <v>1676</v>
      </c>
    </row>
    <row r="8" spans="2:4" ht="15" customHeight="1">
      <c r="B8" s="1302" t="s">
        <v>893</v>
      </c>
      <c r="C8" s="1281" t="s">
        <v>1463</v>
      </c>
      <c r="D8" s="1282" t="s">
        <v>1675</v>
      </c>
    </row>
    <row r="9" spans="2:4" ht="127.5">
      <c r="B9" s="1289" t="s">
        <v>894</v>
      </c>
      <c r="C9" s="1273" t="s">
        <v>1640</v>
      </c>
      <c r="D9" s="1274" t="s">
        <v>1679</v>
      </c>
    </row>
    <row r="10" spans="2:4" ht="102">
      <c r="B10" s="1302" t="s">
        <v>895</v>
      </c>
      <c r="C10" s="1281" t="s">
        <v>1641</v>
      </c>
      <c r="D10" s="1282" t="s">
        <v>1677</v>
      </c>
    </row>
    <row r="11" spans="2:4" ht="63.75">
      <c r="B11" s="1289" t="s">
        <v>896</v>
      </c>
      <c r="C11" s="1273" t="s">
        <v>1642</v>
      </c>
      <c r="D11" s="1274" t="s">
        <v>1649</v>
      </c>
    </row>
    <row r="12" spans="2:4" ht="30" customHeight="1">
      <c r="B12" s="1302" t="s">
        <v>1394</v>
      </c>
      <c r="C12" s="1281" t="s">
        <v>1462</v>
      </c>
      <c r="D12" s="1282" t="s">
        <v>628</v>
      </c>
    </row>
    <row r="13" spans="2:4" ht="90" customHeight="1">
      <c r="B13" s="1289" t="s">
        <v>1392</v>
      </c>
      <c r="C13" s="1273" t="s">
        <v>1643</v>
      </c>
      <c r="D13" s="1274" t="s">
        <v>628</v>
      </c>
    </row>
    <row r="14" spans="2:4" ht="30" customHeight="1" thickBot="1">
      <c r="B14" s="1290" t="s">
        <v>1461</v>
      </c>
      <c r="C14" s="1285" t="s">
        <v>1460</v>
      </c>
      <c r="D14" s="1286" t="s">
        <v>1674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B1:H24"/>
  <sheetViews>
    <sheetView zoomScaleNormal="100" workbookViewId="0">
      <selection activeCell="C71" sqref="C71"/>
    </sheetView>
  </sheetViews>
  <sheetFormatPr defaultColWidth="9.140625" defaultRowHeight="15"/>
  <cols>
    <col min="1" max="1" width="5.7109375" style="651" customWidth="1"/>
    <col min="2" max="2" width="10.7109375" style="651" customWidth="1"/>
    <col min="3" max="3" width="75.7109375" style="651" customWidth="1"/>
    <col min="4" max="4" width="20.7109375" style="651" customWidth="1"/>
    <col min="5" max="7" width="9.140625" style="651"/>
    <col min="8" max="8" width="20.42578125" style="651" bestFit="1" customWidth="1"/>
    <col min="9" max="16384" width="9.140625" style="651"/>
  </cols>
  <sheetData>
    <row r="1" spans="2:5" ht="15" customHeight="1">
      <c r="B1" s="731"/>
      <c r="C1" s="731"/>
      <c r="D1" s="731"/>
    </row>
    <row r="2" spans="2:5" ht="20.100000000000001" customHeight="1">
      <c r="B2" s="650" t="s">
        <v>1059</v>
      </c>
      <c r="C2" s="731"/>
      <c r="D2" s="731"/>
    </row>
    <row r="3" spans="2:5" ht="15" customHeight="1" thickBot="1">
      <c r="B3" s="731"/>
      <c r="C3" s="731"/>
      <c r="D3" s="731"/>
    </row>
    <row r="4" spans="2:5" ht="20.100000000000001" customHeight="1">
      <c r="B4" s="1345"/>
      <c r="C4" s="1339"/>
      <c r="D4" s="727">
        <v>44561</v>
      </c>
    </row>
    <row r="5" spans="2:5" s="886" customFormat="1" ht="15" customHeight="1">
      <c r="B5" s="58">
        <v>1</v>
      </c>
      <c r="C5" s="737" t="s">
        <v>1060</v>
      </c>
      <c r="D5" s="940">
        <v>1451662956.3153665</v>
      </c>
    </row>
    <row r="6" spans="2:5" s="886" customFormat="1" ht="15" customHeight="1" thickBot="1">
      <c r="B6" s="732">
        <v>2</v>
      </c>
      <c r="C6" s="738" t="s">
        <v>1061</v>
      </c>
      <c r="D6" s="1250">
        <v>0.23345013042116841</v>
      </c>
    </row>
    <row r="15" spans="2:5">
      <c r="D15" s="874"/>
      <c r="E15" s="1249"/>
    </row>
    <row r="16" spans="2:5">
      <c r="D16" s="874"/>
    </row>
    <row r="17" spans="2:8">
      <c r="H17" s="1253"/>
    </row>
    <row r="18" spans="2:8">
      <c r="H18" s="1252"/>
    </row>
    <row r="19" spans="2:8">
      <c r="H19" s="1254"/>
    </row>
    <row r="21" spans="2:8">
      <c r="H21" s="1253"/>
    </row>
    <row r="22" spans="2:8">
      <c r="H22" s="1251"/>
    </row>
    <row r="24" spans="2:8">
      <c r="B24" s="1249"/>
    </row>
  </sheetData>
  <mergeCells count="1">
    <mergeCell ref="B4:C4"/>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6"/>
  <dimension ref="B1:H28"/>
  <sheetViews>
    <sheetView workbookViewId="0">
      <selection activeCell="D66" sqref="D66"/>
    </sheetView>
  </sheetViews>
  <sheetFormatPr defaultColWidth="9.140625" defaultRowHeight="15"/>
  <cols>
    <col min="1" max="1" width="5.7109375" style="651" customWidth="1"/>
    <col min="2" max="2" width="10.7109375" style="874" customWidth="1"/>
    <col min="3" max="3" width="15.7109375" style="651" customWidth="1"/>
    <col min="4" max="4" width="75.7109375" style="651" customWidth="1"/>
    <col min="5" max="8" width="20.7109375" style="651" customWidth="1"/>
    <col min="9" max="16384" width="9.140625" style="651"/>
  </cols>
  <sheetData>
    <row r="1" spans="2:8" ht="15" customHeight="1"/>
    <row r="2" spans="2:8" ht="20.100000000000001" customHeight="1">
      <c r="B2" s="238" t="s">
        <v>1206</v>
      </c>
    </row>
    <row r="3" spans="2:8" ht="15" customHeight="1" thickBot="1"/>
    <row r="4" spans="2:8" s="16" customFormat="1" ht="39.950000000000003" customHeight="1">
      <c r="B4" s="750"/>
      <c r="C4" s="758"/>
      <c r="D4" s="758"/>
      <c r="E4" s="758" t="s">
        <v>1207</v>
      </c>
      <c r="F4" s="758" t="s">
        <v>1208</v>
      </c>
      <c r="G4" s="758" t="s">
        <v>1209</v>
      </c>
      <c r="H4" s="760" t="s">
        <v>1210</v>
      </c>
    </row>
    <row r="5" spans="2:8" s="16" customFormat="1" ht="15" customHeight="1">
      <c r="B5" s="875">
        <v>1</v>
      </c>
      <c r="C5" s="1423" t="s">
        <v>1211</v>
      </c>
      <c r="D5" s="876" t="s">
        <v>1212</v>
      </c>
      <c r="E5" s="877">
        <v>10</v>
      </c>
      <c r="F5" s="877">
        <v>10</v>
      </c>
      <c r="G5" s="877">
        <v>36</v>
      </c>
      <c r="H5" s="878">
        <v>0</v>
      </c>
    </row>
    <row r="6" spans="2:8" s="16" customFormat="1" ht="15" customHeight="1">
      <c r="B6" s="875">
        <v>2</v>
      </c>
      <c r="C6" s="1424"/>
      <c r="D6" s="879" t="s">
        <v>1213</v>
      </c>
      <c r="E6" s="740">
        <v>937981</v>
      </c>
      <c r="F6" s="740">
        <v>3292712</v>
      </c>
      <c r="G6" s="740">
        <v>6640506</v>
      </c>
      <c r="H6" s="880">
        <v>0</v>
      </c>
    </row>
    <row r="7" spans="2:8" s="16" customFormat="1" ht="15" customHeight="1">
      <c r="B7" s="875">
        <v>3</v>
      </c>
      <c r="C7" s="1424"/>
      <c r="D7" s="876" t="s">
        <v>1225</v>
      </c>
      <c r="E7" s="1192">
        <v>937981</v>
      </c>
      <c r="F7" s="1192">
        <v>3292712</v>
      </c>
      <c r="G7" s="1192">
        <v>6640506</v>
      </c>
      <c r="H7" s="878">
        <v>0</v>
      </c>
    </row>
    <row r="8" spans="2:8" s="16" customFormat="1" ht="15" customHeight="1">
      <c r="B8" s="875">
        <v>4</v>
      </c>
      <c r="C8" s="1424"/>
      <c r="D8" s="876" t="s">
        <v>1226</v>
      </c>
      <c r="E8" s="1173"/>
      <c r="F8" s="1173"/>
      <c r="G8" s="1173"/>
      <c r="H8" s="1174"/>
    </row>
    <row r="9" spans="2:8" s="16" customFormat="1" ht="15" customHeight="1">
      <c r="B9" s="875" t="s">
        <v>1214</v>
      </c>
      <c r="C9" s="1424"/>
      <c r="D9" s="876" t="s">
        <v>1227</v>
      </c>
      <c r="E9" s="1173"/>
      <c r="F9" s="1173"/>
      <c r="G9" s="1173"/>
      <c r="H9" s="1174"/>
    </row>
    <row r="10" spans="2:8" s="16" customFormat="1" ht="15" customHeight="1">
      <c r="B10" s="875">
        <v>5</v>
      </c>
      <c r="C10" s="1424"/>
      <c r="D10" s="876" t="s">
        <v>1228</v>
      </c>
      <c r="E10" s="1173"/>
      <c r="F10" s="1173"/>
      <c r="G10" s="1173"/>
      <c r="H10" s="1174"/>
    </row>
    <row r="11" spans="2:8" s="16" customFormat="1" ht="15" customHeight="1">
      <c r="B11" s="875" t="s">
        <v>1215</v>
      </c>
      <c r="C11" s="1424"/>
      <c r="D11" s="876" t="s">
        <v>1229</v>
      </c>
      <c r="E11" s="1173"/>
      <c r="F11" s="1173"/>
      <c r="G11" s="1173"/>
      <c r="H11" s="1174"/>
    </row>
    <row r="12" spans="2:8" s="16" customFormat="1" ht="15" customHeight="1">
      <c r="B12" s="875">
        <v>6</v>
      </c>
      <c r="C12" s="1424"/>
      <c r="D12" s="879" t="s">
        <v>1226</v>
      </c>
      <c r="E12" s="1175"/>
      <c r="F12" s="1175"/>
      <c r="G12" s="1175"/>
      <c r="H12" s="1176"/>
    </row>
    <row r="13" spans="2:8" s="16" customFormat="1" ht="15" customHeight="1">
      <c r="B13" s="875">
        <v>7</v>
      </c>
      <c r="C13" s="1424"/>
      <c r="D13" s="876" t="s">
        <v>1230</v>
      </c>
      <c r="E13" s="1173"/>
      <c r="F13" s="1173"/>
      <c r="G13" s="1173"/>
      <c r="H13" s="1174"/>
    </row>
    <row r="14" spans="2:8" s="16" customFormat="1" ht="15" customHeight="1">
      <c r="B14" s="875">
        <v>8</v>
      </c>
      <c r="C14" s="1424"/>
      <c r="D14" s="876" t="s">
        <v>1226</v>
      </c>
      <c r="E14" s="1173"/>
      <c r="F14" s="1173"/>
      <c r="G14" s="1173"/>
      <c r="H14" s="1174"/>
    </row>
    <row r="15" spans="2:8" s="16" customFormat="1" ht="15" customHeight="1">
      <c r="B15" s="875">
        <v>9</v>
      </c>
      <c r="C15" s="1424" t="s">
        <v>1216</v>
      </c>
      <c r="D15" s="876" t="s">
        <v>1212</v>
      </c>
      <c r="E15" s="1173"/>
      <c r="F15" s="1173"/>
      <c r="G15" s="1173"/>
      <c r="H15" s="1174"/>
    </row>
    <row r="16" spans="2:8" s="16" customFormat="1" ht="15" customHeight="1">
      <c r="B16" s="875">
        <v>10</v>
      </c>
      <c r="C16" s="1424"/>
      <c r="D16" s="876" t="s">
        <v>1217</v>
      </c>
      <c r="E16" s="1173"/>
      <c r="F16" s="1173"/>
      <c r="G16" s="1173"/>
      <c r="H16" s="1174"/>
    </row>
    <row r="17" spans="2:8" s="16" customFormat="1" ht="15" customHeight="1">
      <c r="B17" s="875">
        <v>11</v>
      </c>
      <c r="C17" s="1424"/>
      <c r="D17" s="876" t="s">
        <v>1225</v>
      </c>
      <c r="E17" s="1173"/>
      <c r="F17" s="1173"/>
      <c r="G17" s="1173"/>
      <c r="H17" s="1174"/>
    </row>
    <row r="18" spans="2:8" s="16" customFormat="1" ht="15" customHeight="1">
      <c r="B18" s="875">
        <v>12</v>
      </c>
      <c r="C18" s="1424"/>
      <c r="D18" s="879" t="s">
        <v>1231</v>
      </c>
      <c r="E18" s="1175"/>
      <c r="F18" s="1175"/>
      <c r="G18" s="1175"/>
      <c r="H18" s="1176"/>
    </row>
    <row r="19" spans="2:8" s="16" customFormat="1" ht="15" customHeight="1">
      <c r="B19" s="875" t="s">
        <v>1218</v>
      </c>
      <c r="C19" s="1424"/>
      <c r="D19" s="876" t="s">
        <v>1227</v>
      </c>
      <c r="E19" s="1173"/>
      <c r="F19" s="1173"/>
      <c r="G19" s="1173"/>
      <c r="H19" s="1174"/>
    </row>
    <row r="20" spans="2:8" s="16" customFormat="1" ht="15" customHeight="1">
      <c r="B20" s="875" t="s">
        <v>1219</v>
      </c>
      <c r="C20" s="1424"/>
      <c r="D20" s="876" t="s">
        <v>1231</v>
      </c>
      <c r="E20" s="1173"/>
      <c r="F20" s="1173"/>
      <c r="G20" s="1173"/>
      <c r="H20" s="1174"/>
    </row>
    <row r="21" spans="2:8" s="16" customFormat="1" ht="15" customHeight="1">
      <c r="B21" s="875" t="s">
        <v>1220</v>
      </c>
      <c r="C21" s="1424"/>
      <c r="D21" s="876" t="s">
        <v>1228</v>
      </c>
      <c r="E21" s="1173"/>
      <c r="F21" s="1173"/>
      <c r="G21" s="1173"/>
      <c r="H21" s="1174"/>
    </row>
    <row r="22" spans="2:8" s="16" customFormat="1" ht="15" customHeight="1">
      <c r="B22" s="875" t="s">
        <v>1221</v>
      </c>
      <c r="C22" s="1424"/>
      <c r="D22" s="876" t="s">
        <v>1231</v>
      </c>
      <c r="E22" s="1173"/>
      <c r="F22" s="1173"/>
      <c r="G22" s="1173"/>
      <c r="H22" s="1174"/>
    </row>
    <row r="23" spans="2:8" s="16" customFormat="1" ht="15" customHeight="1">
      <c r="B23" s="875" t="s">
        <v>1222</v>
      </c>
      <c r="C23" s="1424"/>
      <c r="D23" s="876" t="s">
        <v>1229</v>
      </c>
      <c r="E23" s="1173"/>
      <c r="F23" s="1173"/>
      <c r="G23" s="1173"/>
      <c r="H23" s="1174"/>
    </row>
    <row r="24" spans="2:8" s="16" customFormat="1" ht="15" customHeight="1">
      <c r="B24" s="875" t="s">
        <v>1223</v>
      </c>
      <c r="C24" s="1424"/>
      <c r="D24" s="876" t="s">
        <v>1231</v>
      </c>
      <c r="E24" s="1173"/>
      <c r="F24" s="1173"/>
      <c r="G24" s="1173"/>
      <c r="H24" s="1174"/>
    </row>
    <row r="25" spans="2:8" s="16" customFormat="1" ht="15" customHeight="1">
      <c r="B25" s="875">
        <v>15</v>
      </c>
      <c r="C25" s="1424"/>
      <c r="D25" s="876" t="s">
        <v>1230</v>
      </c>
      <c r="E25" s="1173"/>
      <c r="F25" s="1173"/>
      <c r="G25" s="1173"/>
      <c r="H25" s="1174"/>
    </row>
    <row r="26" spans="2:8" s="16" customFormat="1" ht="15" customHeight="1">
      <c r="B26" s="881">
        <v>16</v>
      </c>
      <c r="C26" s="1431"/>
      <c r="D26" s="400" t="s">
        <v>1231</v>
      </c>
      <c r="E26" s="1177"/>
      <c r="F26" s="1177"/>
      <c r="G26" s="1177"/>
      <c r="H26" s="1178"/>
    </row>
    <row r="27" spans="2:8" s="16" customFormat="1" ht="15" customHeight="1" thickBot="1">
      <c r="B27" s="36">
        <v>17</v>
      </c>
      <c r="C27" s="368" t="s">
        <v>1224</v>
      </c>
      <c r="D27" s="368"/>
      <c r="E27" s="526">
        <v>937981</v>
      </c>
      <c r="F27" s="526">
        <v>3292712</v>
      </c>
      <c r="G27" s="526">
        <v>6640506</v>
      </c>
      <c r="H27" s="675">
        <v>0</v>
      </c>
    </row>
    <row r="28" spans="2:8" s="16" customFormat="1" ht="12.75">
      <c r="B28" s="435"/>
    </row>
  </sheetData>
  <mergeCells count="2">
    <mergeCell ref="C5:C14"/>
    <mergeCell ref="C15:C26"/>
  </mergeCell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7"/>
  <dimension ref="A1:J26"/>
  <sheetViews>
    <sheetView workbookViewId="0">
      <selection activeCell="C54" sqref="C54"/>
    </sheetView>
  </sheetViews>
  <sheetFormatPr defaultColWidth="9.140625" defaultRowHeight="15"/>
  <cols>
    <col min="1" max="1" width="5.7109375" style="651" customWidth="1"/>
    <col min="2" max="2" width="10.7109375" style="874" customWidth="1"/>
    <col min="3" max="3" width="95.7109375" style="651" customWidth="1"/>
    <col min="4" max="7" width="20.7109375" style="651" customWidth="1"/>
    <col min="8" max="16384" width="9.140625" style="651"/>
  </cols>
  <sheetData>
    <row r="1" spans="2:7" ht="15" customHeight="1"/>
    <row r="2" spans="2:7" ht="20.100000000000001" customHeight="1">
      <c r="B2" s="238" t="s">
        <v>1232</v>
      </c>
    </row>
    <row r="3" spans="2:7" ht="15" customHeight="1" thickBot="1"/>
    <row r="4" spans="2:7" s="16" customFormat="1" ht="39.950000000000003" customHeight="1">
      <c r="B4" s="1181"/>
      <c r="C4" s="1186"/>
      <c r="D4" s="1186" t="s">
        <v>1207</v>
      </c>
      <c r="E4" s="1186" t="s">
        <v>1208</v>
      </c>
      <c r="F4" s="1186" t="s">
        <v>1209</v>
      </c>
      <c r="G4" s="1188" t="s">
        <v>1210</v>
      </c>
    </row>
    <row r="5" spans="2:7" s="883" customFormat="1" ht="15" customHeight="1">
      <c r="B5" s="1183"/>
      <c r="C5" s="1184" t="s">
        <v>1233</v>
      </c>
      <c r="D5" s="1184"/>
      <c r="E5" s="1184"/>
      <c r="F5" s="1184"/>
      <c r="G5" s="1185"/>
    </row>
    <row r="6" spans="2:7" s="883" customFormat="1" ht="15" customHeight="1">
      <c r="B6" s="58">
        <v>1</v>
      </c>
      <c r="C6" s="299" t="s">
        <v>1234</v>
      </c>
      <c r="D6" s="299">
        <v>0</v>
      </c>
      <c r="E6" s="299">
        <v>0</v>
      </c>
      <c r="F6" s="299">
        <v>0</v>
      </c>
      <c r="G6" s="882">
        <v>0</v>
      </c>
    </row>
    <row r="7" spans="2:7" s="883" customFormat="1" ht="15" customHeight="1">
      <c r="B7" s="58">
        <v>2</v>
      </c>
      <c r="C7" s="299" t="s">
        <v>1235</v>
      </c>
      <c r="D7" s="299">
        <v>0</v>
      </c>
      <c r="E7" s="299">
        <v>0</v>
      </c>
      <c r="F7" s="299">
        <v>0</v>
      </c>
      <c r="G7" s="882">
        <v>0</v>
      </c>
    </row>
    <row r="8" spans="2:7" s="883" customFormat="1" ht="30" customHeight="1">
      <c r="B8" s="61">
        <v>3</v>
      </c>
      <c r="C8" s="289" t="s">
        <v>1242</v>
      </c>
      <c r="D8" s="800">
        <v>0</v>
      </c>
      <c r="E8" s="800">
        <v>0</v>
      </c>
      <c r="F8" s="800">
        <v>0</v>
      </c>
      <c r="G8" s="884">
        <v>0</v>
      </c>
    </row>
    <row r="9" spans="2:7" s="883" customFormat="1" ht="15" customHeight="1">
      <c r="B9" s="1183"/>
      <c r="C9" s="1184" t="s">
        <v>1236</v>
      </c>
      <c r="D9" s="1184"/>
      <c r="E9" s="1184"/>
      <c r="F9" s="1184"/>
      <c r="G9" s="1185"/>
    </row>
    <row r="10" spans="2:7" s="883" customFormat="1" ht="30" customHeight="1">
      <c r="B10" s="58">
        <v>4</v>
      </c>
      <c r="C10" s="369" t="s">
        <v>1237</v>
      </c>
      <c r="D10" s="299">
        <v>0</v>
      </c>
      <c r="E10" s="299">
        <v>0</v>
      </c>
      <c r="F10" s="299">
        <v>0</v>
      </c>
      <c r="G10" s="882">
        <v>0</v>
      </c>
    </row>
    <row r="11" spans="2:7" s="883" customFormat="1" ht="15" customHeight="1">
      <c r="B11" s="61">
        <v>5</v>
      </c>
      <c r="C11" s="289" t="s">
        <v>1238</v>
      </c>
      <c r="D11" s="800">
        <v>0</v>
      </c>
      <c r="E11" s="800">
        <v>0</v>
      </c>
      <c r="F11" s="800">
        <v>0</v>
      </c>
      <c r="G11" s="884">
        <v>0</v>
      </c>
    </row>
    <row r="12" spans="2:7" s="883" customFormat="1" ht="15" customHeight="1">
      <c r="B12" s="1183"/>
      <c r="C12" s="1184" t="s">
        <v>1239</v>
      </c>
      <c r="D12" s="1184"/>
      <c r="E12" s="1184"/>
      <c r="F12" s="1184"/>
      <c r="G12" s="1185"/>
    </row>
    <row r="13" spans="2:7" s="883" customFormat="1" ht="15" customHeight="1">
      <c r="B13" s="58">
        <v>6</v>
      </c>
      <c r="C13" s="299" t="s">
        <v>1240</v>
      </c>
      <c r="D13" s="299">
        <v>0</v>
      </c>
      <c r="E13" s="299">
        <v>0</v>
      </c>
      <c r="F13" s="299">
        <v>1</v>
      </c>
      <c r="G13" s="882">
        <v>0</v>
      </c>
    </row>
    <row r="14" spans="2:7" s="883" customFormat="1" ht="15" customHeight="1">
      <c r="B14" s="58">
        <v>7</v>
      </c>
      <c r="C14" s="299" t="s">
        <v>1241</v>
      </c>
      <c r="D14" s="299">
        <v>0</v>
      </c>
      <c r="E14" s="299">
        <v>0</v>
      </c>
      <c r="F14" s="737">
        <v>414349</v>
      </c>
      <c r="G14" s="882">
        <v>0</v>
      </c>
    </row>
    <row r="15" spans="2:7" s="883" customFormat="1" ht="15" customHeight="1">
      <c r="B15" s="58">
        <v>8</v>
      </c>
      <c r="C15" s="299" t="s">
        <v>1243</v>
      </c>
      <c r="D15" s="299">
        <v>0</v>
      </c>
      <c r="E15" s="299">
        <v>0</v>
      </c>
      <c r="F15" s="737">
        <v>414349</v>
      </c>
      <c r="G15" s="882">
        <v>0</v>
      </c>
    </row>
    <row r="16" spans="2:7" s="883" customFormat="1" ht="15" customHeight="1">
      <c r="B16" s="58">
        <v>9</v>
      </c>
      <c r="C16" s="299" t="s">
        <v>1244</v>
      </c>
      <c r="D16" s="299">
        <v>0</v>
      </c>
      <c r="E16" s="299">
        <v>0</v>
      </c>
      <c r="F16" s="299">
        <v>0</v>
      </c>
      <c r="G16" s="882">
        <v>0</v>
      </c>
    </row>
    <row r="17" spans="1:10" s="883" customFormat="1" ht="15" customHeight="1">
      <c r="B17" s="58">
        <v>10</v>
      </c>
      <c r="C17" s="299" t="s">
        <v>1245</v>
      </c>
      <c r="D17" s="299">
        <v>0</v>
      </c>
      <c r="E17" s="299">
        <v>0</v>
      </c>
      <c r="F17" s="299">
        <v>0</v>
      </c>
      <c r="G17" s="882">
        <v>0</v>
      </c>
    </row>
    <row r="18" spans="1:10" s="883" customFormat="1" ht="15" customHeight="1" thickBot="1">
      <c r="B18" s="732">
        <v>11</v>
      </c>
      <c r="C18" s="887" t="s">
        <v>1246</v>
      </c>
      <c r="D18" s="887">
        <v>0</v>
      </c>
      <c r="E18" s="887">
        <v>0</v>
      </c>
      <c r="F18" s="1191">
        <v>414349</v>
      </c>
      <c r="G18" s="888">
        <v>0</v>
      </c>
    </row>
    <row r="19" spans="1:10" s="886" customFormat="1">
      <c r="A19" s="883"/>
      <c r="B19" s="885"/>
      <c r="C19" s="883"/>
      <c r="D19" s="883"/>
      <c r="E19" s="883"/>
      <c r="F19" s="883"/>
      <c r="G19" s="883"/>
      <c r="H19" s="883"/>
      <c r="I19" s="883"/>
      <c r="J19" s="883"/>
    </row>
    <row r="20" spans="1:10" s="886" customFormat="1">
      <c r="A20" s="883"/>
      <c r="B20" s="885"/>
      <c r="C20" s="883"/>
      <c r="D20" s="883"/>
      <c r="E20" s="883"/>
      <c r="F20" s="883"/>
      <c r="G20" s="883"/>
      <c r="H20" s="883"/>
      <c r="I20" s="883"/>
      <c r="J20" s="883"/>
    </row>
    <row r="21" spans="1:10">
      <c r="A21" s="16"/>
      <c r="B21" s="435"/>
      <c r="C21" s="16"/>
      <c r="D21" s="16"/>
      <c r="E21" s="16"/>
      <c r="F21" s="16"/>
      <c r="G21" s="16"/>
      <c r="H21" s="16"/>
      <c r="I21" s="16"/>
      <c r="J21" s="16"/>
    </row>
    <row r="22" spans="1:10">
      <c r="A22" s="16"/>
      <c r="B22" s="435"/>
      <c r="C22" s="16"/>
      <c r="D22" s="16"/>
      <c r="E22" s="16"/>
      <c r="F22" s="16"/>
      <c r="G22" s="16"/>
      <c r="H22" s="16"/>
      <c r="I22" s="16"/>
      <c r="J22" s="16"/>
    </row>
    <row r="23" spans="1:10">
      <c r="A23" s="16"/>
      <c r="B23" s="435"/>
      <c r="C23" s="16"/>
      <c r="D23" s="16"/>
      <c r="E23" s="16"/>
      <c r="F23" s="16"/>
      <c r="G23" s="16"/>
      <c r="H23" s="16"/>
      <c r="I23" s="16"/>
      <c r="J23" s="16"/>
    </row>
    <row r="24" spans="1:10">
      <c r="A24" s="16"/>
      <c r="B24" s="435"/>
      <c r="C24" s="16"/>
      <c r="D24" s="16"/>
      <c r="E24" s="16"/>
      <c r="F24" s="16"/>
      <c r="G24" s="16"/>
      <c r="H24" s="16"/>
      <c r="I24" s="16"/>
      <c r="J24" s="16"/>
    </row>
    <row r="25" spans="1:10">
      <c r="A25" s="16"/>
      <c r="B25" s="435"/>
      <c r="C25" s="16"/>
      <c r="D25" s="16"/>
      <c r="E25" s="16"/>
      <c r="F25" s="16"/>
      <c r="G25" s="16"/>
      <c r="H25" s="16"/>
      <c r="I25" s="16"/>
      <c r="J25" s="16"/>
    </row>
    <row r="26" spans="1:10">
      <c r="A26" s="16"/>
      <c r="B26" s="435"/>
      <c r="C26" s="16"/>
      <c r="D26" s="16"/>
      <c r="E26" s="16"/>
      <c r="F26" s="16"/>
      <c r="G26" s="16"/>
      <c r="H26" s="16"/>
      <c r="I26" s="16"/>
      <c r="J26" s="16"/>
    </row>
  </sheetData>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8"/>
  <dimension ref="A1:M13"/>
  <sheetViews>
    <sheetView workbookViewId="0">
      <selection activeCell="E67" sqref="E67"/>
    </sheetView>
  </sheetViews>
  <sheetFormatPr defaultColWidth="9.140625" defaultRowHeight="15"/>
  <cols>
    <col min="1" max="1" width="5.7109375" style="651" customWidth="1"/>
    <col min="2" max="2" width="10.7109375" style="874" customWidth="1"/>
    <col min="3" max="3" width="35.7109375" style="651" customWidth="1"/>
    <col min="4" max="13" width="20.7109375" style="651" customWidth="1"/>
    <col min="14" max="16384" width="9.140625" style="651"/>
  </cols>
  <sheetData>
    <row r="1" spans="1:13" ht="15" customHeight="1"/>
    <row r="2" spans="1:13" ht="20.100000000000001" customHeight="1">
      <c r="B2" s="238" t="s">
        <v>1247</v>
      </c>
    </row>
    <row r="3" spans="1:13" ht="15" customHeight="1" thickBot="1"/>
    <row r="4" spans="1:13" s="883" customFormat="1" ht="20.100000000000001" customHeight="1">
      <c r="B4" s="1181"/>
      <c r="C4" s="1186"/>
      <c r="D4" s="1414" t="s">
        <v>1256</v>
      </c>
      <c r="E4" s="1414"/>
      <c r="F4" s="1414"/>
      <c r="G4" s="1414" t="s">
        <v>1257</v>
      </c>
      <c r="H4" s="1414"/>
      <c r="I4" s="1414"/>
      <c r="J4" s="1414"/>
      <c r="K4" s="1414"/>
      <c r="L4" s="1414"/>
      <c r="M4" s="1428" t="s">
        <v>850</v>
      </c>
    </row>
    <row r="5" spans="1:13" s="883" customFormat="1" ht="39.950000000000003" customHeight="1">
      <c r="B5" s="1182"/>
      <c r="C5" s="1187"/>
      <c r="D5" s="1187" t="s">
        <v>1207</v>
      </c>
      <c r="E5" s="1187" t="s">
        <v>1208</v>
      </c>
      <c r="F5" s="1187" t="s">
        <v>1255</v>
      </c>
      <c r="G5" s="1187" t="s">
        <v>1258</v>
      </c>
      <c r="H5" s="1187" t="s">
        <v>1259</v>
      </c>
      <c r="I5" s="1187" t="s">
        <v>1260</v>
      </c>
      <c r="J5" s="1187" t="s">
        <v>1261</v>
      </c>
      <c r="K5" s="1187" t="s">
        <v>1262</v>
      </c>
      <c r="L5" s="1187" t="s">
        <v>1263</v>
      </c>
      <c r="M5" s="1427"/>
    </row>
    <row r="6" spans="1:13" s="883" customFormat="1" ht="15" customHeight="1">
      <c r="B6" s="58">
        <v>1</v>
      </c>
      <c r="C6" s="299" t="s">
        <v>1248</v>
      </c>
      <c r="D6" s="946"/>
      <c r="E6" s="946"/>
      <c r="F6" s="946"/>
      <c r="G6" s="946"/>
      <c r="H6" s="946"/>
      <c r="I6" s="946"/>
      <c r="J6" s="946"/>
      <c r="K6" s="946"/>
      <c r="L6" s="946"/>
      <c r="M6" s="1336">
        <v>56</v>
      </c>
    </row>
    <row r="7" spans="1:13" s="883" customFormat="1" ht="15" customHeight="1">
      <c r="B7" s="890">
        <v>2</v>
      </c>
      <c r="C7" s="891" t="s">
        <v>1250</v>
      </c>
      <c r="D7" s="1246">
        <v>10</v>
      </c>
      <c r="E7" s="1246">
        <v>10</v>
      </c>
      <c r="F7" s="1246">
        <v>20</v>
      </c>
      <c r="G7" s="947"/>
      <c r="H7" s="947"/>
      <c r="I7" s="947"/>
      <c r="J7" s="947"/>
      <c r="K7" s="947"/>
      <c r="L7" s="947"/>
      <c r="M7" s="948"/>
    </row>
    <row r="8" spans="1:13" s="883" customFormat="1" ht="15" customHeight="1">
      <c r="B8" s="890">
        <v>3</v>
      </c>
      <c r="C8" s="891" t="s">
        <v>1251</v>
      </c>
      <c r="D8" s="1337"/>
      <c r="E8" s="1337"/>
      <c r="F8" s="1337"/>
      <c r="G8" s="1246">
        <v>0</v>
      </c>
      <c r="H8" s="1246">
        <v>8</v>
      </c>
      <c r="I8" s="1246">
        <v>2</v>
      </c>
      <c r="J8" s="1246">
        <v>16</v>
      </c>
      <c r="K8" s="1246">
        <v>10</v>
      </c>
      <c r="L8" s="1246">
        <v>0</v>
      </c>
      <c r="M8" s="948"/>
    </row>
    <row r="9" spans="1:13" s="883" customFormat="1" ht="15" customHeight="1">
      <c r="B9" s="890">
        <v>4</v>
      </c>
      <c r="C9" s="891" t="s">
        <v>1252</v>
      </c>
      <c r="D9" s="947"/>
      <c r="E9" s="947"/>
      <c r="F9" s="947"/>
      <c r="G9" s="1246">
        <v>0</v>
      </c>
      <c r="H9" s="1246">
        <v>0</v>
      </c>
      <c r="I9" s="1246">
        <v>0</v>
      </c>
      <c r="J9" s="1246">
        <v>0</v>
      </c>
      <c r="K9" s="1246">
        <v>0</v>
      </c>
      <c r="L9" s="1246">
        <v>0</v>
      </c>
      <c r="M9" s="948"/>
    </row>
    <row r="10" spans="1:13" s="883" customFormat="1" ht="15" customHeight="1">
      <c r="B10" s="58">
        <v>5</v>
      </c>
      <c r="C10" s="299" t="s">
        <v>1249</v>
      </c>
      <c r="D10" s="934">
        <v>937981</v>
      </c>
      <c r="E10" s="934">
        <v>3292712</v>
      </c>
      <c r="F10" s="934">
        <v>4230693</v>
      </c>
      <c r="G10" s="1245">
        <v>0</v>
      </c>
      <c r="H10" s="934">
        <v>1655209</v>
      </c>
      <c r="I10" s="934">
        <v>406829</v>
      </c>
      <c r="J10" s="934">
        <v>3219013</v>
      </c>
      <c r="K10" s="934">
        <v>1359455</v>
      </c>
      <c r="L10" s="1245">
        <v>0</v>
      </c>
      <c r="M10" s="949"/>
    </row>
    <row r="11" spans="1:13" s="883" customFormat="1" ht="15" customHeight="1">
      <c r="B11" s="890">
        <v>6</v>
      </c>
      <c r="C11" s="891" t="s">
        <v>1253</v>
      </c>
      <c r="D11" s="1246">
        <v>0</v>
      </c>
      <c r="E11" s="1246">
        <v>0</v>
      </c>
      <c r="F11" s="1246">
        <v>0</v>
      </c>
      <c r="G11" s="1246">
        <v>0</v>
      </c>
      <c r="H11" s="1246">
        <v>0</v>
      </c>
      <c r="I11" s="1246">
        <v>0</v>
      </c>
      <c r="J11" s="1246">
        <v>0</v>
      </c>
      <c r="K11" s="1246">
        <v>0</v>
      </c>
      <c r="L11" s="1246">
        <v>0</v>
      </c>
      <c r="M11" s="948"/>
    </row>
    <row r="12" spans="1:13" s="883" customFormat="1" ht="15" customHeight="1" thickBot="1">
      <c r="B12" s="892">
        <v>7</v>
      </c>
      <c r="C12" s="893" t="s">
        <v>1254</v>
      </c>
      <c r="D12" s="1247">
        <v>937981</v>
      </c>
      <c r="E12" s="1247">
        <v>3292712</v>
      </c>
      <c r="F12" s="1247">
        <v>4230693</v>
      </c>
      <c r="G12" s="1248">
        <v>0</v>
      </c>
      <c r="H12" s="1247">
        <v>1655209</v>
      </c>
      <c r="I12" s="1247">
        <v>406829</v>
      </c>
      <c r="J12" s="1247">
        <v>3219013</v>
      </c>
      <c r="K12" s="1247">
        <v>1359455</v>
      </c>
      <c r="L12" s="1248">
        <v>0</v>
      </c>
      <c r="M12" s="950"/>
    </row>
    <row r="13" spans="1:13" s="886" customFormat="1">
      <c r="A13" s="883"/>
      <c r="B13" s="885"/>
      <c r="C13" s="883"/>
      <c r="D13" s="883"/>
      <c r="E13" s="883"/>
      <c r="F13" s="883"/>
      <c r="G13" s="883"/>
      <c r="H13" s="883"/>
      <c r="I13" s="883"/>
      <c r="J13" s="883"/>
    </row>
  </sheetData>
  <mergeCells count="4">
    <mergeCell ref="D4:F4"/>
    <mergeCell ref="G4:I4"/>
    <mergeCell ref="J4:L4"/>
    <mergeCell ref="M4:M5"/>
  </mergeCell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9"/>
  <dimension ref="B1:K14"/>
  <sheetViews>
    <sheetView showGridLines="0" zoomScaleNormal="100" zoomScaleSheetLayoutView="100" workbookViewId="0">
      <selection activeCell="F43" sqref="F43"/>
    </sheetView>
  </sheetViews>
  <sheetFormatPr defaultRowHeight="15"/>
  <cols>
    <col min="1" max="1" width="5.7109375" customWidth="1"/>
    <col min="2" max="2" width="10.7109375" customWidth="1"/>
    <col min="3" max="3" width="45.7109375" customWidth="1"/>
    <col min="4" max="11" width="20.7109375" customWidth="1"/>
  </cols>
  <sheetData>
    <row r="1" spans="2:11" s="872" customFormat="1"/>
    <row r="2" spans="2:11" s="858" customFormat="1" ht="20.100000000000001" customHeight="1">
      <c r="B2" s="1432" t="s">
        <v>1205</v>
      </c>
      <c r="C2" s="1432"/>
      <c r="D2" s="1432"/>
      <c r="E2" s="1432"/>
      <c r="F2" s="1432"/>
      <c r="G2" s="1432"/>
    </row>
    <row r="3" spans="2:11" ht="16.5" thickBot="1">
      <c r="B3" s="859"/>
      <c r="C3" s="859"/>
      <c r="D3" s="859"/>
      <c r="E3" s="859"/>
      <c r="F3" s="859"/>
      <c r="G3" s="859"/>
    </row>
    <row r="4" spans="2:11" s="858" customFormat="1" ht="20.100000000000001" customHeight="1">
      <c r="B4" s="860"/>
      <c r="C4" s="855"/>
      <c r="D4" s="1433" t="s">
        <v>1175</v>
      </c>
      <c r="E4" s="1433"/>
      <c r="F4" s="1433" t="s">
        <v>1176</v>
      </c>
      <c r="G4" s="1433"/>
      <c r="H4" s="1433" t="s">
        <v>1177</v>
      </c>
      <c r="I4" s="1433"/>
      <c r="J4" s="1433" t="s">
        <v>1178</v>
      </c>
      <c r="K4" s="1434"/>
    </row>
    <row r="5" spans="2:11" ht="45" customHeight="1">
      <c r="B5" s="861"/>
      <c r="C5" s="862"/>
      <c r="D5" s="862"/>
      <c r="E5" s="862" t="s">
        <v>1179</v>
      </c>
      <c r="F5" s="862"/>
      <c r="G5" s="862" t="s">
        <v>1179</v>
      </c>
      <c r="H5" s="862"/>
      <c r="I5" s="862" t="s">
        <v>1180</v>
      </c>
      <c r="J5" s="862"/>
      <c r="K5" s="863" t="s">
        <v>1180</v>
      </c>
    </row>
    <row r="6" spans="2:11" s="858" customFormat="1" ht="15" customHeight="1">
      <c r="B6" s="856" t="s">
        <v>89</v>
      </c>
      <c r="C6" s="857" t="s">
        <v>1181</v>
      </c>
      <c r="D6" s="771">
        <v>4857846089.7568254</v>
      </c>
      <c r="E6" s="771">
        <v>365521305.3715142</v>
      </c>
      <c r="F6" s="807"/>
      <c r="G6" s="807"/>
      <c r="H6" s="771">
        <v>43297867359.22876</v>
      </c>
      <c r="I6" s="771">
        <v>4388931430.4172821</v>
      </c>
      <c r="J6" s="807"/>
      <c r="K6" s="1310"/>
    </row>
    <row r="7" spans="2:11" ht="15" customHeight="1">
      <c r="B7" s="58" t="s">
        <v>90</v>
      </c>
      <c r="C7" s="528" t="s">
        <v>1190</v>
      </c>
      <c r="D7" s="934">
        <v>0</v>
      </c>
      <c r="E7" s="934">
        <v>0</v>
      </c>
      <c r="F7" s="934">
        <v>0</v>
      </c>
      <c r="G7" s="934">
        <v>0</v>
      </c>
      <c r="H7" s="934">
        <v>15132351.050000001</v>
      </c>
      <c r="I7" s="934">
        <v>0</v>
      </c>
      <c r="J7" s="934">
        <v>15132351.050000001</v>
      </c>
      <c r="K7" s="940">
        <v>0</v>
      </c>
    </row>
    <row r="8" spans="2:11" ht="15" customHeight="1">
      <c r="B8" s="33" t="s">
        <v>91</v>
      </c>
      <c r="C8" s="35" t="s">
        <v>1191</v>
      </c>
      <c r="D8" s="49">
        <v>726723658.78621542</v>
      </c>
      <c r="E8" s="934">
        <v>365521305.3715142</v>
      </c>
      <c r="F8" s="934">
        <v>738460943.17219174</v>
      </c>
      <c r="G8" s="934">
        <v>367705272.42808223</v>
      </c>
      <c r="H8" s="934">
        <v>6573036534.5149078</v>
      </c>
      <c r="I8" s="934">
        <v>4388931430.4172821</v>
      </c>
      <c r="J8" s="934">
        <v>6633602173.4435463</v>
      </c>
      <c r="K8" s="940">
        <v>4442916576.6958103</v>
      </c>
    </row>
    <row r="9" spans="2:11" ht="15" customHeight="1">
      <c r="B9" s="375" t="s">
        <v>92</v>
      </c>
      <c r="C9" s="680" t="s">
        <v>1192</v>
      </c>
      <c r="D9" s="973">
        <v>0</v>
      </c>
      <c r="E9" s="973">
        <v>0</v>
      </c>
      <c r="F9" s="973">
        <v>0</v>
      </c>
      <c r="G9" s="973">
        <v>0</v>
      </c>
      <c r="H9" s="973">
        <v>939534068.79000008</v>
      </c>
      <c r="I9" s="973">
        <v>939147530.86999965</v>
      </c>
      <c r="J9" s="973">
        <v>949028658.875</v>
      </c>
      <c r="K9" s="974">
        <v>948117581.49999964</v>
      </c>
    </row>
    <row r="10" spans="2:11" ht="15" customHeight="1">
      <c r="B10" s="705" t="s">
        <v>93</v>
      </c>
      <c r="C10" s="709" t="s">
        <v>1193</v>
      </c>
      <c r="D10" s="973">
        <v>105537016.22957754</v>
      </c>
      <c r="E10" s="973">
        <v>0</v>
      </c>
      <c r="F10" s="973">
        <v>105548930.28424658</v>
      </c>
      <c r="G10" s="973">
        <v>0</v>
      </c>
      <c r="H10" s="973">
        <v>517981983.95201397</v>
      </c>
      <c r="I10" s="973">
        <v>374307018.9487974</v>
      </c>
      <c r="J10" s="973">
        <v>518163980.32769918</v>
      </c>
      <c r="K10" s="974">
        <v>374357921.29879743</v>
      </c>
    </row>
    <row r="11" spans="2:11" ht="15" customHeight="1">
      <c r="B11" s="375" t="s">
        <v>96</v>
      </c>
      <c r="C11" s="680" t="s">
        <v>1194</v>
      </c>
      <c r="D11" s="973">
        <v>363472834.44168627</v>
      </c>
      <c r="E11" s="973">
        <v>365521305.3715142</v>
      </c>
      <c r="F11" s="973">
        <v>365745643.51664388</v>
      </c>
      <c r="G11" s="973">
        <v>367705272.42808223</v>
      </c>
      <c r="H11" s="973">
        <v>1406271820.858314</v>
      </c>
      <c r="I11" s="973">
        <v>1335524275.2984858</v>
      </c>
      <c r="J11" s="973">
        <v>1425687758.2835963</v>
      </c>
      <c r="K11" s="974">
        <v>1351680947.7170122</v>
      </c>
    </row>
    <row r="12" spans="2:11" ht="15" customHeight="1">
      <c r="B12" s="705" t="s">
        <v>94</v>
      </c>
      <c r="C12" s="709" t="s">
        <v>1195</v>
      </c>
      <c r="D12" s="973">
        <v>255809460.70548368</v>
      </c>
      <c r="E12" s="973">
        <v>0</v>
      </c>
      <c r="F12" s="973">
        <v>261334975.33311641</v>
      </c>
      <c r="G12" s="973">
        <v>0</v>
      </c>
      <c r="H12" s="973">
        <v>2892689674.7926245</v>
      </c>
      <c r="I12" s="973">
        <v>1583888226.3912365</v>
      </c>
      <c r="J12" s="973">
        <v>2908239667.6868515</v>
      </c>
      <c r="K12" s="974">
        <v>1600424725.1812367</v>
      </c>
    </row>
    <row r="13" spans="2:11" ht="15" customHeight="1">
      <c r="B13" s="375" t="s">
        <v>95</v>
      </c>
      <c r="C13" s="680" t="s">
        <v>1196</v>
      </c>
      <c r="D13" s="973">
        <v>107611173.94361788</v>
      </c>
      <c r="E13" s="973">
        <v>0</v>
      </c>
      <c r="F13" s="973">
        <v>111209089.99157533</v>
      </c>
      <c r="G13" s="973">
        <v>0</v>
      </c>
      <c r="H13" s="973">
        <v>2242028360.3713818</v>
      </c>
      <c r="I13" s="973">
        <v>1486151988.9099998</v>
      </c>
      <c r="J13" s="973">
        <v>2274773133.4128771</v>
      </c>
      <c r="K13" s="974">
        <v>1509461299.7300005</v>
      </c>
    </row>
    <row r="14" spans="2:11" ht="15" customHeight="1" thickBot="1">
      <c r="B14" s="56">
        <v>120</v>
      </c>
      <c r="C14" s="864" t="s">
        <v>1204</v>
      </c>
      <c r="D14" s="975">
        <v>4131122430.9706106</v>
      </c>
      <c r="E14" s="975">
        <v>0</v>
      </c>
      <c r="F14" s="873"/>
      <c r="G14" s="873"/>
      <c r="H14" s="975">
        <v>36664507944.034393</v>
      </c>
      <c r="I14" s="975">
        <v>0</v>
      </c>
      <c r="J14" s="873"/>
      <c r="K14" s="700"/>
    </row>
  </sheetData>
  <mergeCells count="5">
    <mergeCell ref="B2:G2"/>
    <mergeCell ref="D4:E4"/>
    <mergeCell ref="F4:G4"/>
    <mergeCell ref="H4:I4"/>
    <mergeCell ref="J4:K4"/>
  </mergeCells>
  <conditionalFormatting sqref="I9">
    <cfRule type="cellIs" dxfId="94" priority="21" stopIfTrue="1" operator="lessThan">
      <formula>0</formula>
    </cfRule>
  </conditionalFormatting>
  <conditionalFormatting sqref="D8 D10">
    <cfRule type="cellIs" dxfId="93" priority="46" stopIfTrue="1" operator="lessThan">
      <formula>0</formula>
    </cfRule>
  </conditionalFormatting>
  <conditionalFormatting sqref="E12:F12 E14:G14 I14:K14">
    <cfRule type="cellIs" dxfId="92" priority="51" stopIfTrue="1" operator="lessThan">
      <formula>0</formula>
    </cfRule>
  </conditionalFormatting>
  <conditionalFormatting sqref="E13:F13">
    <cfRule type="cellIs" dxfId="91" priority="52" stopIfTrue="1" operator="lessThan">
      <formula>0</formula>
    </cfRule>
  </conditionalFormatting>
  <conditionalFormatting sqref="D12">
    <cfRule type="cellIs" dxfId="90" priority="49" stopIfTrue="1" operator="lessThan">
      <formula>0</formula>
    </cfRule>
  </conditionalFormatting>
  <conditionalFormatting sqref="D13">
    <cfRule type="cellIs" dxfId="89" priority="50" stopIfTrue="1" operator="lessThan">
      <formula>0</formula>
    </cfRule>
  </conditionalFormatting>
  <conditionalFormatting sqref="J9:K9">
    <cfRule type="cellIs" dxfId="88" priority="16" stopIfTrue="1" operator="lessThan">
      <formula>0</formula>
    </cfRule>
  </conditionalFormatting>
  <conditionalFormatting sqref="I11">
    <cfRule type="cellIs" dxfId="87" priority="19" stopIfTrue="1" operator="lessThan">
      <formula>0</formula>
    </cfRule>
  </conditionalFormatting>
  <conditionalFormatting sqref="H9">
    <cfRule type="cellIs" dxfId="86" priority="27" stopIfTrue="1" operator="lessThan">
      <formula>0</formula>
    </cfRule>
  </conditionalFormatting>
  <conditionalFormatting sqref="H12">
    <cfRule type="cellIs" dxfId="85" priority="29" stopIfTrue="1" operator="lessThan">
      <formula>0</formula>
    </cfRule>
  </conditionalFormatting>
  <conditionalFormatting sqref="D14">
    <cfRule type="cellIs" dxfId="84" priority="48" stopIfTrue="1" operator="lessThan">
      <formula>0</formula>
    </cfRule>
  </conditionalFormatting>
  <conditionalFormatting sqref="D9">
    <cfRule type="cellIs" dxfId="83" priority="47" stopIfTrue="1" operator="lessThan">
      <formula>0</formula>
    </cfRule>
  </conditionalFormatting>
  <conditionalFormatting sqref="D11">
    <cfRule type="cellIs" dxfId="82" priority="45" stopIfTrue="1" operator="lessThan">
      <formula>0</formula>
    </cfRule>
  </conditionalFormatting>
  <conditionalFormatting sqref="J11:K11">
    <cfRule type="cellIs" dxfId="81" priority="14" stopIfTrue="1" operator="lessThan">
      <formula>0</formula>
    </cfRule>
  </conditionalFormatting>
  <conditionalFormatting sqref="J8:K8 J10:K10">
    <cfRule type="cellIs" dxfId="80" priority="15" stopIfTrue="1" operator="lessThan">
      <formula>0</formula>
    </cfRule>
  </conditionalFormatting>
  <conditionalFormatting sqref="I6">
    <cfRule type="cellIs" dxfId="79" priority="1" stopIfTrue="1" operator="lessThan">
      <formula>0</formula>
    </cfRule>
  </conditionalFormatting>
  <conditionalFormatting sqref="E8 E10">
    <cfRule type="cellIs" dxfId="78" priority="43" stopIfTrue="1" operator="lessThan">
      <formula>0</formula>
    </cfRule>
  </conditionalFormatting>
  <conditionalFormatting sqref="E9">
    <cfRule type="cellIs" dxfId="77" priority="44" stopIfTrue="1" operator="lessThan">
      <formula>0</formula>
    </cfRule>
  </conditionalFormatting>
  <conditionalFormatting sqref="E11">
    <cfRule type="cellIs" dxfId="76" priority="42" stopIfTrue="1" operator="lessThan">
      <formula>0</formula>
    </cfRule>
  </conditionalFormatting>
  <conditionalFormatting sqref="H14">
    <cfRule type="cellIs" dxfId="75" priority="28" stopIfTrue="1" operator="lessThan">
      <formula>0</formula>
    </cfRule>
  </conditionalFormatting>
  <conditionalFormatting sqref="F10">
    <cfRule type="cellIs" dxfId="74" priority="38" stopIfTrue="1" operator="lessThan">
      <formula>0</formula>
    </cfRule>
  </conditionalFormatting>
  <conditionalFormatting sqref="F11 F9">
    <cfRule type="cellIs" dxfId="73" priority="39" stopIfTrue="1" operator="lessThan">
      <formula>0</formula>
    </cfRule>
  </conditionalFormatting>
  <conditionalFormatting sqref="F8">
    <cfRule type="cellIs" dxfId="72" priority="37" stopIfTrue="1" operator="lessThan">
      <formula>0</formula>
    </cfRule>
  </conditionalFormatting>
  <conditionalFormatting sqref="G12">
    <cfRule type="cellIs" dxfId="71" priority="35" stopIfTrue="1" operator="lessThan">
      <formula>0</formula>
    </cfRule>
  </conditionalFormatting>
  <conditionalFormatting sqref="G13">
    <cfRule type="cellIs" dxfId="70" priority="36" stopIfTrue="1" operator="lessThan">
      <formula>0</formula>
    </cfRule>
  </conditionalFormatting>
  <conditionalFormatting sqref="G10">
    <cfRule type="cellIs" dxfId="69" priority="33" stopIfTrue="1" operator="lessThan">
      <formula>0</formula>
    </cfRule>
  </conditionalFormatting>
  <conditionalFormatting sqref="G11 G9">
    <cfRule type="cellIs" dxfId="68" priority="34" stopIfTrue="1" operator="lessThan">
      <formula>0</formula>
    </cfRule>
  </conditionalFormatting>
  <conditionalFormatting sqref="G8">
    <cfRule type="cellIs" dxfId="67" priority="32" stopIfTrue="1" operator="lessThan">
      <formula>0</formula>
    </cfRule>
  </conditionalFormatting>
  <conditionalFormatting sqref="H13">
    <cfRule type="cellIs" dxfId="66" priority="30" stopIfTrue="1" operator="lessThan">
      <formula>0</formula>
    </cfRule>
  </conditionalFormatting>
  <conditionalFormatting sqref="H8 H10">
    <cfRule type="cellIs" dxfId="65" priority="26" stopIfTrue="1" operator="lessThan">
      <formula>0</formula>
    </cfRule>
  </conditionalFormatting>
  <conditionalFormatting sqref="H11">
    <cfRule type="cellIs" dxfId="64" priority="25" stopIfTrue="1" operator="lessThan">
      <formula>0</formula>
    </cfRule>
  </conditionalFormatting>
  <conditionalFormatting sqref="I12">
    <cfRule type="cellIs" dxfId="63" priority="22" stopIfTrue="1" operator="lessThan">
      <formula>0</formula>
    </cfRule>
  </conditionalFormatting>
  <conditionalFormatting sqref="I13">
    <cfRule type="cellIs" dxfId="62" priority="23" stopIfTrue="1" operator="lessThan">
      <formula>0</formula>
    </cfRule>
  </conditionalFormatting>
  <conditionalFormatting sqref="I8 I10">
    <cfRule type="cellIs" dxfId="61" priority="20" stopIfTrue="1" operator="lessThan">
      <formula>0</formula>
    </cfRule>
  </conditionalFormatting>
  <conditionalFormatting sqref="J12:K12">
    <cfRule type="cellIs" dxfId="60" priority="17" stopIfTrue="1" operator="lessThan">
      <formula>0</formula>
    </cfRule>
  </conditionalFormatting>
  <conditionalFormatting sqref="J13:K13">
    <cfRule type="cellIs" dxfId="59" priority="18" stopIfTrue="1" operator="lessThan">
      <formula>0</formula>
    </cfRule>
  </conditionalFormatting>
  <conditionalFormatting sqref="E6">
    <cfRule type="cellIs" dxfId="58" priority="5" stopIfTrue="1" operator="lessThan">
      <formula>0</formula>
    </cfRule>
  </conditionalFormatting>
  <conditionalFormatting sqref="D6">
    <cfRule type="cellIs" dxfId="57" priority="4" stopIfTrue="1" operator="lessThan">
      <formula>0</formula>
    </cfRule>
  </conditionalFormatting>
  <conditionalFormatting sqref="H7">
    <cfRule type="cellIs" dxfId="56" priority="3" stopIfTrue="1" operator="lessThan">
      <formula>0</formula>
    </cfRule>
  </conditionalFormatting>
  <conditionalFormatting sqref="H6">
    <cfRule type="cellIs" dxfId="55" priority="2" stopIfTrue="1" operator="lessThan">
      <formula>0</formula>
    </cfRule>
  </conditionalFormatting>
  <conditionalFormatting sqref="D7 F6:G6 J6:K6">
    <cfRule type="cellIs" dxfId="54" priority="7" stopIfTrue="1" operator="lessThan">
      <formula>0</formula>
    </cfRule>
  </conditionalFormatting>
  <conditionalFormatting sqref="E7:G7 I7:K7">
    <cfRule type="cellIs" dxfId="53" priority="6" stopIfTrue="1" operator="lessThan">
      <formula>0</formula>
    </cfRule>
  </conditionalFormatting>
  <pageMargins left="0.7" right="0.7" top="0.75" bottom="0.75" header="0.3" footer="0.3"/>
  <pageSetup paperSize="9" scale="64" orientation="landscape" r:id="rId1"/>
  <ignoredErrors>
    <ignoredError sqref="B6:B14" numberStoredAsText="1"/>
  </ignoredError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70"/>
  <dimension ref="B1:G20"/>
  <sheetViews>
    <sheetView showGridLines="0" zoomScaleNormal="100" zoomScaleSheetLayoutView="100" workbookViewId="0">
      <selection activeCell="C46" sqref="C46"/>
    </sheetView>
  </sheetViews>
  <sheetFormatPr defaultRowHeight="15"/>
  <cols>
    <col min="1" max="1" width="5.7109375" customWidth="1"/>
    <col min="2" max="2" width="10.7109375" customWidth="1"/>
    <col min="3" max="3" width="75.7109375" customWidth="1"/>
    <col min="4" max="7" width="25.7109375" customWidth="1"/>
  </cols>
  <sheetData>
    <row r="1" spans="2:7" s="872" customFormat="1" ht="15" customHeight="1"/>
    <row r="2" spans="2:7" ht="20.100000000000001" customHeight="1">
      <c r="B2" s="1432" t="s">
        <v>1198</v>
      </c>
      <c r="C2" s="1432"/>
      <c r="D2" s="1432"/>
      <c r="E2" s="1432"/>
      <c r="F2" s="1432"/>
      <c r="G2" s="1432"/>
    </row>
    <row r="3" spans="2:7" ht="15" customHeight="1" thickBot="1">
      <c r="B3" s="859"/>
      <c r="C3" s="859"/>
      <c r="D3" s="859"/>
      <c r="E3" s="859"/>
      <c r="F3" s="859"/>
      <c r="G3" s="859"/>
    </row>
    <row r="4" spans="2:7" s="858" customFormat="1" ht="20.100000000000001" customHeight="1">
      <c r="B4" s="860"/>
      <c r="C4" s="855"/>
      <c r="D4" s="1433" t="s">
        <v>1182</v>
      </c>
      <c r="E4" s="1433"/>
      <c r="F4" s="1433" t="s">
        <v>1183</v>
      </c>
      <c r="G4" s="1434"/>
    </row>
    <row r="5" spans="2:7" s="858" customFormat="1" ht="39.950000000000003" customHeight="1">
      <c r="B5" s="861"/>
      <c r="C5" s="862"/>
      <c r="D5" s="1435"/>
      <c r="E5" s="1435"/>
      <c r="F5" s="1435" t="s">
        <v>1184</v>
      </c>
      <c r="G5" s="1436"/>
    </row>
    <row r="6" spans="2:7" ht="39.950000000000003" customHeight="1">
      <c r="B6" s="861"/>
      <c r="C6" s="862"/>
      <c r="D6" s="862"/>
      <c r="E6" s="862" t="s">
        <v>1197</v>
      </c>
      <c r="F6" s="862"/>
      <c r="G6" s="863" t="s">
        <v>1180</v>
      </c>
    </row>
    <row r="7" spans="2:7" s="858" customFormat="1" ht="15" customHeight="1">
      <c r="B7" s="856">
        <v>130</v>
      </c>
      <c r="C7" s="857" t="s">
        <v>1185</v>
      </c>
      <c r="D7" s="771">
        <v>0</v>
      </c>
      <c r="E7" s="771">
        <v>0</v>
      </c>
      <c r="F7" s="771">
        <v>23164000</v>
      </c>
      <c r="G7" s="865">
        <v>0</v>
      </c>
    </row>
    <row r="8" spans="2:7" s="858" customFormat="1" ht="15" customHeight="1">
      <c r="B8" s="33">
        <v>140</v>
      </c>
      <c r="C8" s="35" t="s">
        <v>1189</v>
      </c>
      <c r="D8" s="49">
        <v>0</v>
      </c>
      <c r="E8" s="49">
        <v>0</v>
      </c>
      <c r="F8" s="49">
        <v>0</v>
      </c>
      <c r="G8" s="50">
        <v>0</v>
      </c>
    </row>
    <row r="9" spans="2:7" s="858" customFormat="1" ht="15" customHeight="1">
      <c r="B9" s="45">
        <v>150</v>
      </c>
      <c r="C9" s="75" t="s">
        <v>1190</v>
      </c>
      <c r="D9" s="51">
        <v>0</v>
      </c>
      <c r="E9" s="51">
        <v>0</v>
      </c>
      <c r="F9" s="51">
        <v>0</v>
      </c>
      <c r="G9" s="52">
        <v>0</v>
      </c>
    </row>
    <row r="10" spans="2:7" s="858" customFormat="1" ht="15" customHeight="1">
      <c r="B10" s="33">
        <v>160</v>
      </c>
      <c r="C10" s="75" t="s">
        <v>1191</v>
      </c>
      <c r="D10" s="51">
        <v>0</v>
      </c>
      <c r="E10" s="51">
        <v>0</v>
      </c>
      <c r="F10" s="51">
        <v>0</v>
      </c>
      <c r="G10" s="52">
        <v>0</v>
      </c>
    </row>
    <row r="11" spans="2:7" s="858" customFormat="1" ht="15" customHeight="1">
      <c r="B11" s="45">
        <v>170</v>
      </c>
      <c r="C11" s="75" t="s">
        <v>1192</v>
      </c>
      <c r="D11" s="51">
        <v>0</v>
      </c>
      <c r="E11" s="51">
        <v>0</v>
      </c>
      <c r="F11" s="51">
        <v>0</v>
      </c>
      <c r="G11" s="52">
        <v>0</v>
      </c>
    </row>
    <row r="12" spans="2:7" s="858" customFormat="1" ht="15" customHeight="1">
      <c r="B12" s="33">
        <v>180</v>
      </c>
      <c r="C12" s="75" t="s">
        <v>1193</v>
      </c>
      <c r="D12" s="51">
        <v>0</v>
      </c>
      <c r="E12" s="51">
        <v>0</v>
      </c>
      <c r="F12" s="51">
        <v>0</v>
      </c>
      <c r="G12" s="52">
        <v>0</v>
      </c>
    </row>
    <row r="13" spans="2:7" ht="15" customHeight="1">
      <c r="B13" s="45">
        <v>190</v>
      </c>
      <c r="C13" s="35" t="s">
        <v>1194</v>
      </c>
      <c r="D13" s="49">
        <v>0</v>
      </c>
      <c r="E13" s="49">
        <v>0</v>
      </c>
      <c r="F13" s="49">
        <v>0</v>
      </c>
      <c r="G13" s="50">
        <v>0</v>
      </c>
    </row>
    <row r="14" spans="2:7" ht="15" customHeight="1">
      <c r="B14" s="33">
        <v>200</v>
      </c>
      <c r="C14" s="75" t="s">
        <v>1195</v>
      </c>
      <c r="D14" s="51">
        <v>0</v>
      </c>
      <c r="E14" s="51">
        <v>0</v>
      </c>
      <c r="F14" s="51">
        <v>0</v>
      </c>
      <c r="G14" s="52">
        <v>0</v>
      </c>
    </row>
    <row r="15" spans="2:7" ht="15" customHeight="1">
      <c r="B15" s="33">
        <v>210</v>
      </c>
      <c r="C15" s="75" t="s">
        <v>1196</v>
      </c>
      <c r="D15" s="51">
        <v>0</v>
      </c>
      <c r="E15" s="51">
        <v>0</v>
      </c>
      <c r="F15" s="51">
        <v>0</v>
      </c>
      <c r="G15" s="52">
        <v>0</v>
      </c>
    </row>
    <row r="16" spans="2:7" ht="15" customHeight="1">
      <c r="B16" s="33">
        <v>220</v>
      </c>
      <c r="C16" s="75" t="s">
        <v>1202</v>
      </c>
      <c r="D16" s="51">
        <v>0</v>
      </c>
      <c r="E16" s="51">
        <v>0</v>
      </c>
      <c r="F16" s="51">
        <v>23164000</v>
      </c>
      <c r="G16" s="52">
        <v>0</v>
      </c>
    </row>
    <row r="17" spans="2:7" ht="15" customHeight="1">
      <c r="B17" s="40">
        <v>230</v>
      </c>
      <c r="C17" s="866" t="s">
        <v>1203</v>
      </c>
      <c r="D17" s="77">
        <v>0</v>
      </c>
      <c r="E17" s="77">
        <v>0</v>
      </c>
      <c r="F17" s="77">
        <v>0</v>
      </c>
      <c r="G17" s="636">
        <v>0</v>
      </c>
    </row>
    <row r="18" spans="2:7" ht="15" customHeight="1">
      <c r="B18" s="856">
        <v>240</v>
      </c>
      <c r="C18" s="857" t="s">
        <v>1187</v>
      </c>
      <c r="D18" s="771">
        <v>0</v>
      </c>
      <c r="E18" s="771">
        <v>0</v>
      </c>
      <c r="F18" s="771">
        <v>0</v>
      </c>
      <c r="G18" s="865">
        <v>0</v>
      </c>
    </row>
    <row r="19" spans="2:7" ht="15" customHeight="1">
      <c r="B19" s="856">
        <v>241</v>
      </c>
      <c r="C19" s="857" t="s">
        <v>1186</v>
      </c>
      <c r="D19" s="807"/>
      <c r="E19" s="807"/>
      <c r="F19" s="771">
        <v>0</v>
      </c>
      <c r="G19" s="865">
        <v>0</v>
      </c>
    </row>
    <row r="20" spans="2:7" ht="15" customHeight="1" thickBot="1">
      <c r="B20" s="867">
        <v>250</v>
      </c>
      <c r="C20" s="868" t="s">
        <v>1188</v>
      </c>
      <c r="D20" s="842">
        <v>4857846089.7568254</v>
      </c>
      <c r="E20" s="842">
        <v>365521305.3715142</v>
      </c>
      <c r="F20" s="869"/>
      <c r="G20" s="870"/>
    </row>
  </sheetData>
  <mergeCells count="4">
    <mergeCell ref="B2:G2"/>
    <mergeCell ref="D4:E5"/>
    <mergeCell ref="F4:G4"/>
    <mergeCell ref="F5:G5"/>
  </mergeCells>
  <conditionalFormatting sqref="D20:G20">
    <cfRule type="cellIs" dxfId="52" priority="39" stopIfTrue="1" operator="lessThan">
      <formula>0</formula>
    </cfRule>
  </conditionalFormatting>
  <conditionalFormatting sqref="G13 G17">
    <cfRule type="cellIs" dxfId="51" priority="29" stopIfTrue="1" operator="lessThan">
      <formula>0</formula>
    </cfRule>
  </conditionalFormatting>
  <conditionalFormatting sqref="G19">
    <cfRule type="cellIs" dxfId="50" priority="26" stopIfTrue="1" operator="lessThan">
      <formula>0</formula>
    </cfRule>
  </conditionalFormatting>
  <conditionalFormatting sqref="D7">
    <cfRule type="cellIs" dxfId="49" priority="35" stopIfTrue="1" operator="lessThan">
      <formula>0</formula>
    </cfRule>
  </conditionalFormatting>
  <conditionalFormatting sqref="D13 D17">
    <cfRule type="cellIs" dxfId="48" priority="40" stopIfTrue="1" operator="lessThan">
      <formula>0</formula>
    </cfRule>
  </conditionalFormatting>
  <conditionalFormatting sqref="E13 E17">
    <cfRule type="cellIs" dxfId="47" priority="37" stopIfTrue="1" operator="lessThan">
      <formula>0</formula>
    </cfRule>
  </conditionalFormatting>
  <conditionalFormatting sqref="E7">
    <cfRule type="cellIs" dxfId="46" priority="36" stopIfTrue="1" operator="lessThan">
      <formula>0</formula>
    </cfRule>
  </conditionalFormatting>
  <conditionalFormatting sqref="G7">
    <cfRule type="cellIs" dxfId="45" priority="34" stopIfTrue="1" operator="lessThan">
      <formula>0</formula>
    </cfRule>
  </conditionalFormatting>
  <conditionalFormatting sqref="F7">
    <cfRule type="cellIs" dxfId="44" priority="33" stopIfTrue="1" operator="lessThan">
      <formula>0</formula>
    </cfRule>
  </conditionalFormatting>
  <conditionalFormatting sqref="D12">
    <cfRule type="cellIs" dxfId="43" priority="20" stopIfTrue="1" operator="lessThan">
      <formula>0</formula>
    </cfRule>
  </conditionalFormatting>
  <conditionalFormatting sqref="E12">
    <cfRule type="cellIs" dxfId="42" priority="18" stopIfTrue="1" operator="lessThan">
      <formula>0</formula>
    </cfRule>
  </conditionalFormatting>
  <conditionalFormatting sqref="F13 F17">
    <cfRule type="cellIs" dxfId="41" priority="31" stopIfTrue="1" operator="lessThan">
      <formula>0</formula>
    </cfRule>
  </conditionalFormatting>
  <conditionalFormatting sqref="E19">
    <cfRule type="cellIs" dxfId="40" priority="28" stopIfTrue="1" operator="lessThan">
      <formula>0</formula>
    </cfRule>
  </conditionalFormatting>
  <conditionalFormatting sqref="D19">
    <cfRule type="cellIs" dxfId="39" priority="27" stopIfTrue="1" operator="lessThan">
      <formula>0</formula>
    </cfRule>
  </conditionalFormatting>
  <conditionalFormatting sqref="F19">
    <cfRule type="cellIs" dxfId="38" priority="25" stopIfTrue="1" operator="lessThan">
      <formula>0</formula>
    </cfRule>
  </conditionalFormatting>
  <conditionalFormatting sqref="F18">
    <cfRule type="cellIs" dxfId="37" priority="23" stopIfTrue="1" operator="lessThan">
      <formula>0</formula>
    </cfRule>
  </conditionalFormatting>
  <conditionalFormatting sqref="G18">
    <cfRule type="cellIs" dxfId="36" priority="24" stopIfTrue="1" operator="lessThan">
      <formula>0</formula>
    </cfRule>
  </conditionalFormatting>
  <conditionalFormatting sqref="D18">
    <cfRule type="cellIs" dxfId="35" priority="21" stopIfTrue="1" operator="lessThan">
      <formula>0</formula>
    </cfRule>
  </conditionalFormatting>
  <conditionalFormatting sqref="E18">
    <cfRule type="cellIs" dxfId="34" priority="22" stopIfTrue="1" operator="lessThan">
      <formula>0</formula>
    </cfRule>
  </conditionalFormatting>
  <conditionalFormatting sqref="D8:D11">
    <cfRule type="cellIs" dxfId="33" priority="19" stopIfTrue="1" operator="lessThan">
      <formula>0</formula>
    </cfRule>
  </conditionalFormatting>
  <conditionalFormatting sqref="E8:E11">
    <cfRule type="cellIs" dxfId="32" priority="17" stopIfTrue="1" operator="lessThan">
      <formula>0</formula>
    </cfRule>
  </conditionalFormatting>
  <conditionalFormatting sqref="F12">
    <cfRule type="cellIs" dxfId="31" priority="16" stopIfTrue="1" operator="lessThan">
      <formula>0</formula>
    </cfRule>
  </conditionalFormatting>
  <conditionalFormatting sqref="G12">
    <cfRule type="cellIs" dxfId="30" priority="14" stopIfTrue="1" operator="lessThan">
      <formula>0</formula>
    </cfRule>
  </conditionalFormatting>
  <conditionalFormatting sqref="F8:F11">
    <cfRule type="cellIs" dxfId="29" priority="15" stopIfTrue="1" operator="lessThan">
      <formula>0</formula>
    </cfRule>
  </conditionalFormatting>
  <conditionalFormatting sqref="G8:G11">
    <cfRule type="cellIs" dxfId="28" priority="13" stopIfTrue="1" operator="lessThan">
      <formula>0</formula>
    </cfRule>
  </conditionalFormatting>
  <conditionalFormatting sqref="D14">
    <cfRule type="cellIs" dxfId="27" priority="12" stopIfTrue="1" operator="lessThan">
      <formula>0</formula>
    </cfRule>
  </conditionalFormatting>
  <conditionalFormatting sqref="E14">
    <cfRule type="cellIs" dxfId="26" priority="11" stopIfTrue="1" operator="lessThan">
      <formula>0</formula>
    </cfRule>
  </conditionalFormatting>
  <conditionalFormatting sqref="F14">
    <cfRule type="cellIs" dxfId="25" priority="10" stopIfTrue="1" operator="lessThan">
      <formula>0</formula>
    </cfRule>
  </conditionalFormatting>
  <conditionalFormatting sqref="G14">
    <cfRule type="cellIs" dxfId="24" priority="9" stopIfTrue="1" operator="lessThan">
      <formula>0</formula>
    </cfRule>
  </conditionalFormatting>
  <conditionalFormatting sqref="D15">
    <cfRule type="cellIs" dxfId="23" priority="8" stopIfTrue="1" operator="lessThan">
      <formula>0</formula>
    </cfRule>
  </conditionalFormatting>
  <conditionalFormatting sqref="E15">
    <cfRule type="cellIs" dxfId="22" priority="7" stopIfTrue="1" operator="lessThan">
      <formula>0</formula>
    </cfRule>
  </conditionalFormatting>
  <conditionalFormatting sqref="F15">
    <cfRule type="cellIs" dxfId="21" priority="6" stopIfTrue="1" operator="lessThan">
      <formula>0</formula>
    </cfRule>
  </conditionalFormatting>
  <conditionalFormatting sqref="G15">
    <cfRule type="cellIs" dxfId="20" priority="5" stopIfTrue="1" operator="lessThan">
      <formula>0</formula>
    </cfRule>
  </conditionalFormatting>
  <conditionalFormatting sqref="D16">
    <cfRule type="cellIs" dxfId="19" priority="4" stopIfTrue="1" operator="lessThan">
      <formula>0</formula>
    </cfRule>
  </conditionalFormatting>
  <conditionalFormatting sqref="E16">
    <cfRule type="cellIs" dxfId="18" priority="3" stopIfTrue="1" operator="lessThan">
      <formula>0</formula>
    </cfRule>
  </conditionalFormatting>
  <conditionalFormatting sqref="F16">
    <cfRule type="cellIs" dxfId="17" priority="2" stopIfTrue="1" operator="lessThan">
      <formula>0</formula>
    </cfRule>
  </conditionalFormatting>
  <conditionalFormatting sqref="G16">
    <cfRule type="cellIs" dxfId="16" priority="1" stopIfTrue="1" operator="lessThan">
      <formula>0</formula>
    </cfRule>
  </conditionalFormatting>
  <pageMargins left="0.7" right="0.7" top="0.75" bottom="0.75" header="0.3" footer="0.3"/>
  <pageSetup paperSize="9" scale="64"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71"/>
  <dimension ref="B1:F14"/>
  <sheetViews>
    <sheetView showGridLines="0" zoomScaleNormal="100" zoomScaleSheetLayoutView="100" workbookViewId="0">
      <selection activeCell="C60" sqref="C60"/>
    </sheetView>
  </sheetViews>
  <sheetFormatPr defaultRowHeight="15"/>
  <cols>
    <col min="1" max="1" width="5.7109375" customWidth="1"/>
    <col min="2" max="2" width="10.7109375" customWidth="1"/>
    <col min="3" max="3" width="60.7109375" customWidth="1"/>
    <col min="4" max="5" width="22" customWidth="1"/>
  </cols>
  <sheetData>
    <row r="1" spans="2:6" s="872" customFormat="1"/>
    <row r="2" spans="2:6" ht="20.100000000000001" customHeight="1">
      <c r="B2" s="1432" t="s">
        <v>1201</v>
      </c>
      <c r="C2" s="1432"/>
      <c r="D2" s="1432"/>
      <c r="E2" s="1432"/>
      <c r="F2" s="854"/>
    </row>
    <row r="3" spans="2:6" ht="15.75" thickBot="1"/>
    <row r="4" spans="2:6" ht="89.25">
      <c r="B4" s="1340"/>
      <c r="C4" s="1339"/>
      <c r="D4" s="951" t="s">
        <v>1174</v>
      </c>
      <c r="E4" s="952" t="s">
        <v>1199</v>
      </c>
    </row>
    <row r="5" spans="2:6">
      <c r="B5" s="856" t="s">
        <v>89</v>
      </c>
      <c r="C5" s="857" t="s">
        <v>1200</v>
      </c>
      <c r="D5" s="960">
        <v>3926366504.8255339</v>
      </c>
      <c r="E5" s="961">
        <v>4857846089.7568264</v>
      </c>
    </row>
    <row r="6" spans="2:6" s="797" customFormat="1">
      <c r="B6" s="962" t="s">
        <v>176</v>
      </c>
      <c r="C6" s="35" t="s">
        <v>1471</v>
      </c>
      <c r="D6" s="943">
        <v>569848795.82553351</v>
      </c>
      <c r="E6" s="963">
        <v>876531536.35536647</v>
      </c>
    </row>
    <row r="7" spans="2:6" s="797" customFormat="1">
      <c r="B7" s="375" t="s">
        <v>90</v>
      </c>
      <c r="C7" s="680" t="s">
        <v>1472</v>
      </c>
      <c r="D7" s="964">
        <v>569848795.82553351</v>
      </c>
      <c r="E7" s="965">
        <v>876531536.35536647</v>
      </c>
    </row>
    <row r="8" spans="2:6" s="797" customFormat="1">
      <c r="B8" s="962" t="s">
        <v>91</v>
      </c>
      <c r="C8" s="35" t="s">
        <v>1473</v>
      </c>
      <c r="D8" s="944">
        <v>360680000</v>
      </c>
      <c r="E8" s="966">
        <v>363250824.34452945</v>
      </c>
    </row>
    <row r="9" spans="2:6" s="797" customFormat="1">
      <c r="B9" s="375" t="s">
        <v>92</v>
      </c>
      <c r="C9" s="680" t="s">
        <v>1476</v>
      </c>
      <c r="D9" s="964">
        <v>261130000</v>
      </c>
      <c r="E9" s="965">
        <v>262321581.78423649</v>
      </c>
    </row>
    <row r="10" spans="2:6" s="797" customFormat="1" ht="15" customHeight="1">
      <c r="B10" s="962" t="s">
        <v>93</v>
      </c>
      <c r="C10" s="680" t="s">
        <v>1477</v>
      </c>
      <c r="D10" s="964">
        <v>99550000</v>
      </c>
      <c r="E10" s="965">
        <v>100929242.56029293</v>
      </c>
    </row>
    <row r="11" spans="2:6" s="797" customFormat="1">
      <c r="B11" s="375" t="s">
        <v>96</v>
      </c>
      <c r="C11" s="35" t="s">
        <v>1474</v>
      </c>
      <c r="D11" s="944">
        <v>2995837709</v>
      </c>
      <c r="E11" s="966">
        <v>3613649935.71</v>
      </c>
    </row>
    <row r="12" spans="2:6" s="797" customFormat="1">
      <c r="B12" s="962" t="s">
        <v>94</v>
      </c>
      <c r="C12" s="680" t="s">
        <v>1478</v>
      </c>
      <c r="D12" s="971">
        <v>505579620.5</v>
      </c>
      <c r="E12" s="972">
        <v>610864941.5</v>
      </c>
    </row>
    <row r="13" spans="2:6" s="797" customFormat="1" ht="15.75" thickBot="1">
      <c r="B13" s="970" t="s">
        <v>95</v>
      </c>
      <c r="C13" s="967" t="s">
        <v>1475</v>
      </c>
      <c r="D13" s="968">
        <v>2380390750</v>
      </c>
      <c r="E13" s="969">
        <v>2886289715.6750002</v>
      </c>
    </row>
    <row r="14" spans="2:6" s="797" customFormat="1">
      <c r="B14" s="871"/>
    </row>
  </sheetData>
  <mergeCells count="2">
    <mergeCell ref="B2:E2"/>
    <mergeCell ref="B4:C4"/>
  </mergeCells>
  <conditionalFormatting sqref="D6">
    <cfRule type="cellIs" dxfId="15" priority="15" stopIfTrue="1" operator="lessThan">
      <formula>0</formula>
    </cfRule>
  </conditionalFormatting>
  <conditionalFormatting sqref="D5">
    <cfRule type="cellIs" dxfId="14" priority="16" stopIfTrue="1" operator="lessThan">
      <formula>0</formula>
    </cfRule>
  </conditionalFormatting>
  <conditionalFormatting sqref="D13">
    <cfRule type="cellIs" dxfId="13" priority="14" stopIfTrue="1" operator="lessThan">
      <formula>0</formula>
    </cfRule>
  </conditionalFormatting>
  <conditionalFormatting sqref="E6">
    <cfRule type="cellIs" dxfId="12" priority="12" stopIfTrue="1" operator="lessThan">
      <formula>0</formula>
    </cfRule>
  </conditionalFormatting>
  <conditionalFormatting sqref="E5">
    <cfRule type="cellIs" dxfId="11" priority="13" stopIfTrue="1" operator="lessThan">
      <formula>0</formula>
    </cfRule>
  </conditionalFormatting>
  <conditionalFormatting sqref="E13">
    <cfRule type="cellIs" dxfId="10" priority="11" stopIfTrue="1" operator="lessThan">
      <formula>0</formula>
    </cfRule>
  </conditionalFormatting>
  <conditionalFormatting sqref="D8">
    <cfRule type="cellIs" dxfId="9" priority="10" stopIfTrue="1" operator="lessThan">
      <formula>0</formula>
    </cfRule>
  </conditionalFormatting>
  <conditionalFormatting sqref="E8">
    <cfRule type="cellIs" dxfId="8" priority="9" stopIfTrue="1" operator="lessThan">
      <formula>0</formula>
    </cfRule>
  </conditionalFormatting>
  <conditionalFormatting sqref="D11">
    <cfRule type="cellIs" dxfId="7" priority="8" stopIfTrue="1" operator="lessThan">
      <formula>0</formula>
    </cfRule>
  </conditionalFormatting>
  <conditionalFormatting sqref="E11">
    <cfRule type="cellIs" dxfId="6" priority="7" stopIfTrue="1" operator="lessThan">
      <formula>0</formula>
    </cfRule>
  </conditionalFormatting>
  <conditionalFormatting sqref="D7">
    <cfRule type="cellIs" dxfId="5" priority="6" stopIfTrue="1" operator="lessThan">
      <formula>0</formula>
    </cfRule>
  </conditionalFormatting>
  <conditionalFormatting sqref="D12">
    <cfRule type="cellIs" dxfId="4" priority="5" stopIfTrue="1" operator="lessThan">
      <formula>0</formula>
    </cfRule>
  </conditionalFormatting>
  <conditionalFormatting sqref="E12">
    <cfRule type="cellIs" dxfId="3" priority="4" stopIfTrue="1" operator="lessThan">
      <formula>0</formula>
    </cfRule>
  </conditionalFormatting>
  <conditionalFormatting sqref="E7">
    <cfRule type="cellIs" dxfId="2" priority="3" stopIfTrue="1" operator="lessThan">
      <formula>0</formula>
    </cfRule>
  </conditionalFormatting>
  <conditionalFormatting sqref="D9:D10">
    <cfRule type="cellIs" dxfId="1" priority="2" stopIfTrue="1" operator="lessThan">
      <formula>0</formula>
    </cfRule>
  </conditionalFormatting>
  <conditionalFormatting sqref="E9:E10">
    <cfRule type="cellIs" dxfId="0" priority="1" stopIfTrue="1" operator="lessThan">
      <formula>0</formula>
    </cfRule>
  </conditionalFormatting>
  <pageMargins left="0.7" right="0.7" top="0.75" bottom="0.75" header="0.3" footer="0.3"/>
  <pageSetup paperSize="9" orientation="landscape" r:id="rId1"/>
  <colBreaks count="1" manualBreakCount="1">
    <brk id="5" max="1048575" man="1"/>
  </colBreaks>
  <ignoredErrors>
    <ignoredError sqref="B5:B8 B9:B13" numberStoredAsText="1"/>
  </ignoredError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2:D6"/>
  <sheetViews>
    <sheetView workbookViewId="0">
      <selection activeCell="D54" sqref="D54"/>
    </sheetView>
  </sheetViews>
  <sheetFormatPr defaultColWidth="9.140625" defaultRowHeight="15"/>
  <cols>
    <col min="1" max="1" width="5.7109375" style="651" customWidth="1"/>
    <col min="2" max="2" width="9.140625" style="651"/>
    <col min="3" max="3" width="50.7109375" style="651" customWidth="1"/>
    <col min="4" max="4" width="75.7109375" style="651" customWidth="1"/>
    <col min="5" max="16384" width="9.140625" style="651"/>
  </cols>
  <sheetData>
    <row r="2" spans="2:4" ht="20.25">
      <c r="B2" s="238" t="s">
        <v>1468</v>
      </c>
    </row>
    <row r="3" spans="2:4" ht="15.75" thickBot="1"/>
    <row r="4" spans="2:4" ht="20.100000000000001" customHeight="1">
      <c r="B4" s="1258" t="s">
        <v>1708</v>
      </c>
      <c r="C4" s="1264" t="s">
        <v>1600</v>
      </c>
      <c r="D4" s="1265" t="s">
        <v>1552</v>
      </c>
    </row>
    <row r="5" spans="2:4" ht="15" customHeight="1">
      <c r="B5" s="1289" t="s">
        <v>890</v>
      </c>
      <c r="C5" s="1273" t="s">
        <v>1467</v>
      </c>
      <c r="D5" s="1274" t="s">
        <v>1637</v>
      </c>
    </row>
    <row r="6" spans="2:4" ht="210" customHeight="1" thickBot="1">
      <c r="B6" s="1290" t="s">
        <v>891</v>
      </c>
      <c r="C6" s="1285" t="s">
        <v>1466</v>
      </c>
      <c r="D6" s="1286" t="s">
        <v>1690</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73"/>
  <dimension ref="B2:L15"/>
  <sheetViews>
    <sheetView workbookViewId="0">
      <selection activeCell="E61" sqref="E61"/>
    </sheetView>
  </sheetViews>
  <sheetFormatPr defaultColWidth="9.140625" defaultRowHeight="15"/>
  <cols>
    <col min="1" max="1" width="5.7109375" style="651" customWidth="1"/>
    <col min="2" max="2" width="8.28515625" style="651" customWidth="1"/>
    <col min="3" max="3" width="60.7109375" style="651" customWidth="1"/>
    <col min="4" max="12" width="15.7109375" style="651" customWidth="1"/>
    <col min="13" max="16384" width="9.140625" style="651"/>
  </cols>
  <sheetData>
    <row r="2" spans="2:12" ht="20.100000000000001" customHeight="1">
      <c r="B2" s="650" t="s">
        <v>765</v>
      </c>
      <c r="C2" s="650"/>
      <c r="D2" s="650"/>
      <c r="E2" s="650"/>
      <c r="F2" s="650"/>
      <c r="G2" s="650"/>
      <c r="H2" s="650"/>
      <c r="I2" s="650"/>
      <c r="J2" s="650"/>
      <c r="K2" s="650"/>
    </row>
    <row r="3" spans="2:12" ht="15.75" thickBot="1"/>
    <row r="4" spans="2:12" ht="15" customHeight="1">
      <c r="B4" s="652"/>
      <c r="C4" s="1142"/>
      <c r="D4" s="1437" t="s">
        <v>46</v>
      </c>
      <c r="E4" s="1437" t="s">
        <v>191</v>
      </c>
      <c r="F4" s="1437"/>
      <c r="G4" s="1437"/>
      <c r="H4" s="1437"/>
      <c r="I4" s="1437"/>
      <c r="J4" s="1437"/>
      <c r="K4" s="1437"/>
      <c r="L4" s="1439"/>
    </row>
    <row r="5" spans="2:12" ht="15" customHeight="1">
      <c r="B5" s="653"/>
      <c r="C5" s="1143"/>
      <c r="D5" s="1438"/>
      <c r="E5" s="1438"/>
      <c r="F5" s="1438" t="s">
        <v>983</v>
      </c>
      <c r="G5" s="1438" t="s">
        <v>984</v>
      </c>
      <c r="H5" s="1438" t="s">
        <v>985</v>
      </c>
      <c r="I5" s="1438"/>
      <c r="J5" s="1438"/>
      <c r="K5" s="1438"/>
      <c r="L5" s="1440"/>
    </row>
    <row r="6" spans="2:12" ht="45" customHeight="1">
      <c r="B6" s="653"/>
      <c r="C6" s="1143"/>
      <c r="D6" s="1438"/>
      <c r="E6" s="1438"/>
      <c r="F6" s="1438"/>
      <c r="G6" s="1438"/>
      <c r="H6" s="1143" t="s">
        <v>986</v>
      </c>
      <c r="I6" s="1143" t="s">
        <v>987</v>
      </c>
      <c r="J6" s="1143" t="s">
        <v>988</v>
      </c>
      <c r="K6" s="1143" t="s">
        <v>989</v>
      </c>
      <c r="L6" s="1144" t="s">
        <v>990</v>
      </c>
    </row>
    <row r="7" spans="2:12" ht="15" customHeight="1">
      <c r="B7" s="654">
        <v>1</v>
      </c>
      <c r="C7" s="528" t="s">
        <v>991</v>
      </c>
      <c r="D7" s="528">
        <v>5792</v>
      </c>
      <c r="E7" s="528">
        <v>817217381.5</v>
      </c>
      <c r="F7" s="540"/>
      <c r="G7" s="540"/>
      <c r="H7" s="540"/>
      <c r="I7" s="540"/>
      <c r="J7" s="540"/>
      <c r="K7" s="540"/>
      <c r="L7" s="658"/>
    </row>
    <row r="8" spans="2:12" ht="15" customHeight="1">
      <c r="B8" s="654">
        <v>2</v>
      </c>
      <c r="C8" s="528" t="s">
        <v>992</v>
      </c>
      <c r="D8" s="528">
        <v>5007</v>
      </c>
      <c r="E8" s="528">
        <v>709062357.00999999</v>
      </c>
      <c r="F8" s="528">
        <v>709062357.00999999</v>
      </c>
      <c r="G8" s="528">
        <v>709062357.00999999</v>
      </c>
      <c r="H8" s="528">
        <v>0</v>
      </c>
      <c r="I8" s="528">
        <v>0</v>
      </c>
      <c r="J8" s="528">
        <v>0</v>
      </c>
      <c r="K8" s="528">
        <v>0</v>
      </c>
      <c r="L8" s="508">
        <v>0</v>
      </c>
    </row>
    <row r="9" spans="2:12" ht="15" customHeight="1">
      <c r="B9" s="655">
        <v>3</v>
      </c>
      <c r="C9" s="529" t="s">
        <v>993</v>
      </c>
      <c r="D9" s="590"/>
      <c r="E9" s="528">
        <v>709062357.00999999</v>
      </c>
      <c r="F9" s="528">
        <v>709062357.00999999</v>
      </c>
      <c r="G9" s="528">
        <v>709062357.00999999</v>
      </c>
      <c r="H9" s="529">
        <v>0</v>
      </c>
      <c r="I9" s="529">
        <v>0</v>
      </c>
      <c r="J9" s="528">
        <v>0</v>
      </c>
      <c r="K9" s="528">
        <v>0</v>
      </c>
      <c r="L9" s="508">
        <v>0</v>
      </c>
    </row>
    <row r="10" spans="2:12" ht="15" customHeight="1">
      <c r="B10" s="654">
        <v>4</v>
      </c>
      <c r="C10" s="535" t="s">
        <v>996</v>
      </c>
      <c r="D10" s="590"/>
      <c r="E10" s="1171">
        <v>708760600.72000003</v>
      </c>
      <c r="F10" s="1171">
        <v>708760600.72000003</v>
      </c>
      <c r="G10" s="1171">
        <v>708760600.72000003</v>
      </c>
      <c r="H10" s="1171">
        <v>0</v>
      </c>
      <c r="I10" s="1171">
        <v>0</v>
      </c>
      <c r="J10" s="1171">
        <v>0</v>
      </c>
      <c r="K10" s="1171">
        <v>0</v>
      </c>
      <c r="L10" s="1172">
        <v>0</v>
      </c>
    </row>
    <row r="11" spans="2:12" ht="15" customHeight="1">
      <c r="B11" s="654">
        <v>5</v>
      </c>
      <c r="C11" s="529" t="s">
        <v>994</v>
      </c>
      <c r="D11" s="590"/>
      <c r="E11" s="540"/>
      <c r="F11" s="540"/>
      <c r="G11" s="540"/>
      <c r="H11" s="540"/>
      <c r="I11" s="540"/>
      <c r="J11" s="540"/>
      <c r="K11" s="540"/>
      <c r="L11" s="658"/>
    </row>
    <row r="12" spans="2:12">
      <c r="B12" s="655">
        <v>6</v>
      </c>
      <c r="C12" s="535" t="s">
        <v>995</v>
      </c>
      <c r="D12" s="590"/>
      <c r="E12" s="545"/>
      <c r="F12" s="545"/>
      <c r="G12" s="545"/>
      <c r="H12" s="545"/>
      <c r="I12" s="545"/>
      <c r="J12" s="545"/>
      <c r="K12" s="545"/>
      <c r="L12" s="659"/>
    </row>
    <row r="13" spans="2:12" ht="15" customHeight="1" thickBot="1">
      <c r="B13" s="656">
        <v>7</v>
      </c>
      <c r="C13" s="657" t="s">
        <v>997</v>
      </c>
      <c r="D13" s="660"/>
      <c r="E13" s="660"/>
      <c r="F13" s="660"/>
      <c r="G13" s="660"/>
      <c r="H13" s="660"/>
      <c r="I13" s="660"/>
      <c r="J13" s="660"/>
      <c r="K13" s="660"/>
      <c r="L13" s="661"/>
    </row>
    <row r="15" spans="2:12">
      <c r="J15" s="1190"/>
    </row>
  </sheetData>
  <mergeCells count="6">
    <mergeCell ref="D4:D6"/>
    <mergeCell ref="E4:L4"/>
    <mergeCell ref="E5:E6"/>
    <mergeCell ref="F5:F6"/>
    <mergeCell ref="G5:G6"/>
    <mergeCell ref="H5:L5"/>
  </mergeCells>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2:P31"/>
  <sheetViews>
    <sheetView showGridLines="0" zoomScaleNormal="100" zoomScaleSheetLayoutView="100" workbookViewId="0">
      <selection activeCell="C57" sqref="C57"/>
    </sheetView>
  </sheetViews>
  <sheetFormatPr defaultColWidth="9.140625" defaultRowHeight="15"/>
  <cols>
    <col min="1" max="1" width="5.7109375" style="872" customWidth="1"/>
    <col min="2" max="2" width="6.7109375" style="858" customWidth="1"/>
    <col min="3" max="3" width="60.7109375" style="872" customWidth="1"/>
    <col min="4" max="6" width="20.7109375" style="872" customWidth="1"/>
    <col min="7" max="16384" width="9.140625" style="872"/>
  </cols>
  <sheetData>
    <row r="2" spans="2:16" ht="20.100000000000001" customHeight="1">
      <c r="B2" s="1350" t="s">
        <v>1553</v>
      </c>
      <c r="C2" s="1350"/>
      <c r="D2" s="1350"/>
      <c r="E2" s="1350"/>
      <c r="F2" s="1350"/>
      <c r="G2" s="1350"/>
      <c r="H2" s="1350"/>
      <c r="I2" s="1350"/>
      <c r="J2" s="1350"/>
      <c r="K2" s="1350"/>
      <c r="L2" s="1350"/>
      <c r="M2" s="1350"/>
      <c r="N2" s="1350"/>
      <c r="O2" s="1350"/>
      <c r="P2" s="1350"/>
    </row>
    <row r="3" spans="2:16" ht="20.100000000000001" customHeight="1">
      <c r="B3" s="1350"/>
      <c r="C3" s="1350"/>
      <c r="D3" s="1350"/>
      <c r="E3" s="1350"/>
      <c r="F3" s="1350"/>
      <c r="G3" s="1350"/>
      <c r="H3" s="1350"/>
      <c r="I3" s="1350"/>
      <c r="J3" s="1350"/>
      <c r="K3" s="1350"/>
      <c r="L3" s="1350"/>
      <c r="M3" s="1350"/>
      <c r="N3" s="1350"/>
      <c r="O3" s="1350"/>
      <c r="P3" s="1350"/>
    </row>
    <row r="4" spans="2:16" ht="20.100000000000001" customHeight="1">
      <c r="B4" s="32"/>
      <c r="C4" s="32"/>
      <c r="D4" s="32"/>
      <c r="E4" s="32"/>
      <c r="F4" s="32"/>
      <c r="G4" s="32"/>
    </row>
    <row r="5" spans="2:16" ht="20.100000000000001" customHeight="1">
      <c r="B5" s="1311" t="s">
        <v>1554</v>
      </c>
      <c r="C5" s="32"/>
      <c r="D5" s="32"/>
      <c r="E5" s="32"/>
      <c r="F5" s="32"/>
      <c r="G5" s="32"/>
    </row>
    <row r="6" spans="2:16">
      <c r="B6" s="1206" t="s">
        <v>1719</v>
      </c>
    </row>
    <row r="7" spans="2:16" ht="15.75" thickBot="1"/>
    <row r="8" spans="2:16" s="858" customFormat="1" ht="20.100000000000001" customHeight="1">
      <c r="B8" s="1193" t="s">
        <v>976</v>
      </c>
      <c r="C8" s="1194"/>
      <c r="D8" s="1195">
        <v>44196</v>
      </c>
      <c r="E8" s="1195">
        <v>44377</v>
      </c>
      <c r="F8" s="1196">
        <v>44561</v>
      </c>
    </row>
    <row r="9" spans="2:16">
      <c r="B9" s="1197" t="s">
        <v>1555</v>
      </c>
      <c r="C9" s="1184"/>
      <c r="D9" s="1198"/>
      <c r="E9" s="1198"/>
      <c r="F9" s="1199"/>
    </row>
    <row r="10" spans="2:16">
      <c r="B10" s="58">
        <v>1</v>
      </c>
      <c r="C10" s="528" t="s">
        <v>1556</v>
      </c>
      <c r="D10" s="934">
        <v>2459158879.79</v>
      </c>
      <c r="E10" s="934">
        <v>2433786197.1700001</v>
      </c>
      <c r="F10" s="940">
        <v>2497211416.2100005</v>
      </c>
    </row>
    <row r="11" spans="2:16" ht="30" customHeight="1">
      <c r="B11" s="59">
        <v>2</v>
      </c>
      <c r="C11" s="529" t="s">
        <v>1557</v>
      </c>
      <c r="D11" s="934">
        <v>2456341212.4962502</v>
      </c>
      <c r="E11" s="934">
        <v>2432394669.1700001</v>
      </c>
      <c r="F11" s="940">
        <v>2496591132.2100005</v>
      </c>
    </row>
    <row r="12" spans="2:16" ht="15" customHeight="1">
      <c r="B12" s="33">
        <v>3</v>
      </c>
      <c r="C12" s="75" t="s">
        <v>539</v>
      </c>
      <c r="D12" s="934">
        <v>2459158879.79</v>
      </c>
      <c r="E12" s="934">
        <v>2433786197.1700001</v>
      </c>
      <c r="F12" s="940">
        <v>2497211416.2100005</v>
      </c>
    </row>
    <row r="13" spans="2:16" ht="30" customHeight="1">
      <c r="B13" s="33">
        <v>4</v>
      </c>
      <c r="C13" s="75" t="s">
        <v>1558</v>
      </c>
      <c r="D13" s="934">
        <v>2456341212.4962502</v>
      </c>
      <c r="E13" s="934">
        <v>2432394669.1700001</v>
      </c>
      <c r="F13" s="940">
        <v>2496591132.2100005</v>
      </c>
    </row>
    <row r="14" spans="2:16" ht="15" customHeight="1">
      <c r="B14" s="33">
        <v>5</v>
      </c>
      <c r="C14" s="75" t="s">
        <v>1559</v>
      </c>
      <c r="D14" s="934">
        <v>2688058402.3299999</v>
      </c>
      <c r="E14" s="934">
        <v>2433786197.1700001</v>
      </c>
      <c r="F14" s="940">
        <v>2497211416.2100005</v>
      </c>
    </row>
    <row r="15" spans="2:16" ht="30" customHeight="1">
      <c r="B15" s="47">
        <v>6</v>
      </c>
      <c r="C15" s="48" t="s">
        <v>1560</v>
      </c>
      <c r="D15" s="601">
        <v>2685240735.0362501</v>
      </c>
      <c r="E15" s="601">
        <v>2432394669.1700001</v>
      </c>
      <c r="F15" s="980">
        <v>2496591132.2100005</v>
      </c>
    </row>
    <row r="16" spans="2:16" ht="15" customHeight="1">
      <c r="B16" s="1441" t="s">
        <v>1561</v>
      </c>
      <c r="C16" s="1442"/>
      <c r="D16" s="1198"/>
      <c r="E16" s="1198"/>
      <c r="F16" s="1199"/>
    </row>
    <row r="17" spans="2:6" ht="15" customHeight="1">
      <c r="B17" s="58">
        <v>7</v>
      </c>
      <c r="C17" s="528" t="s">
        <v>1562</v>
      </c>
      <c r="D17" s="934">
        <v>10382396822.99</v>
      </c>
      <c r="E17" s="934">
        <v>10559539070.049997</v>
      </c>
      <c r="F17" s="940">
        <v>11578513601.529997</v>
      </c>
    </row>
    <row r="18" spans="2:6" ht="30" customHeight="1">
      <c r="B18" s="833">
        <v>8</v>
      </c>
      <c r="C18" s="1209" t="s">
        <v>1563</v>
      </c>
      <c r="D18" s="601">
        <v>10382237353.733749</v>
      </c>
      <c r="E18" s="601">
        <v>10559153447.779997</v>
      </c>
      <c r="F18" s="980">
        <v>11577893317.529997</v>
      </c>
    </row>
    <row r="19" spans="2:6" ht="15" customHeight="1">
      <c r="B19" s="1441" t="s">
        <v>1564</v>
      </c>
      <c r="C19" s="1442"/>
      <c r="D19" s="1198"/>
      <c r="E19" s="1198"/>
      <c r="F19" s="1199"/>
    </row>
    <row r="20" spans="2:6" ht="15" customHeight="1">
      <c r="B20" s="58">
        <v>9</v>
      </c>
      <c r="C20" s="528" t="s">
        <v>1565</v>
      </c>
      <c r="D20" s="1200">
        <v>0.23685849440320209</v>
      </c>
      <c r="E20" s="1200">
        <v>0.23048223800534473</v>
      </c>
      <c r="F20" s="941">
        <v>0.2156763382719537</v>
      </c>
    </row>
    <row r="21" spans="2:6" ht="30" customHeight="1">
      <c r="B21" s="59">
        <v>10</v>
      </c>
      <c r="C21" s="529" t="s">
        <v>1566</v>
      </c>
      <c r="D21" s="1200">
        <v>0.23659073943371942</v>
      </c>
      <c r="E21" s="1200">
        <v>0.23035887121058909</v>
      </c>
      <c r="F21" s="941">
        <v>0.21563431824250198</v>
      </c>
    </row>
    <row r="22" spans="2:6" ht="15" customHeight="1">
      <c r="B22" s="59">
        <v>11</v>
      </c>
      <c r="C22" s="529" t="s">
        <v>1567</v>
      </c>
      <c r="D22" s="1200">
        <v>0.23685849440320209</v>
      </c>
      <c r="E22" s="1200">
        <v>0.23048223800534473</v>
      </c>
      <c r="F22" s="941">
        <v>0.2156763382719537</v>
      </c>
    </row>
    <row r="23" spans="2:6" ht="30" customHeight="1">
      <c r="B23" s="59">
        <v>12</v>
      </c>
      <c r="C23" s="529" t="s">
        <v>1568</v>
      </c>
      <c r="D23" s="1202">
        <v>0.23659073943371942</v>
      </c>
      <c r="E23" s="1200">
        <v>0.23035887121058909</v>
      </c>
      <c r="F23" s="1157">
        <v>0.21563431824250198</v>
      </c>
    </row>
    <row r="24" spans="2:6" ht="15" customHeight="1">
      <c r="B24" s="59">
        <v>13</v>
      </c>
      <c r="C24" s="529" t="s">
        <v>1569</v>
      </c>
      <c r="D24" s="1200">
        <v>0.25890538072844271</v>
      </c>
      <c r="E24" s="1200">
        <v>0.23048223800534473</v>
      </c>
      <c r="F24" s="941">
        <v>0.2156763382719537</v>
      </c>
    </row>
    <row r="25" spans="2:6" ht="30" customHeight="1">
      <c r="B25" s="833">
        <v>14</v>
      </c>
      <c r="C25" s="1209" t="s">
        <v>1570</v>
      </c>
      <c r="D25" s="1203">
        <v>0.25863796439507913</v>
      </c>
      <c r="E25" s="1203">
        <v>0.23035887121058909</v>
      </c>
      <c r="F25" s="1207">
        <v>0.21563431824250198</v>
      </c>
    </row>
    <row r="26" spans="2:6" ht="15" customHeight="1">
      <c r="B26" s="1441" t="s">
        <v>540</v>
      </c>
      <c r="C26" s="1442"/>
      <c r="D26" s="1198"/>
      <c r="E26" s="1198"/>
      <c r="F26" s="1199"/>
    </row>
    <row r="27" spans="2:6" ht="15" customHeight="1">
      <c r="B27" s="58">
        <v>15</v>
      </c>
      <c r="C27" s="528" t="s">
        <v>485</v>
      </c>
      <c r="D27" s="934">
        <v>46668879413.094002</v>
      </c>
      <c r="E27" s="934">
        <v>46469352815.870003</v>
      </c>
      <c r="F27" s="940">
        <v>47763868083.290001</v>
      </c>
    </row>
    <row r="28" spans="2:6" ht="15" customHeight="1">
      <c r="B28" s="59">
        <v>16</v>
      </c>
      <c r="C28" s="529" t="s">
        <v>540</v>
      </c>
      <c r="D28" s="1200">
        <v>5.2693763182580892E-2</v>
      </c>
      <c r="E28" s="1200">
        <v>5.2374007294670739E-2</v>
      </c>
      <c r="F28" s="941">
        <v>5.2299999999999999E-2</v>
      </c>
    </row>
    <row r="29" spans="2:6" ht="30" customHeight="1" thickBot="1">
      <c r="B29" s="732">
        <v>17</v>
      </c>
      <c r="C29" s="1210" t="s">
        <v>1571</v>
      </c>
      <c r="D29" s="1205">
        <v>5.2636565437099443E-2</v>
      </c>
      <c r="E29" s="1204">
        <v>5.234406166163131E-2</v>
      </c>
      <c r="F29" s="1208">
        <v>5.2269999999999997E-2</v>
      </c>
    </row>
    <row r="30" spans="2:6">
      <c r="B30" s="1201"/>
      <c r="C30" s="730"/>
      <c r="D30" s="730"/>
      <c r="E30" s="730"/>
      <c r="F30" s="730"/>
    </row>
    <row r="31" spans="2:6">
      <c r="B31" s="1201"/>
      <c r="C31" s="730"/>
      <c r="D31" s="730"/>
      <c r="E31" s="730"/>
      <c r="F31" s="730"/>
    </row>
  </sheetData>
  <mergeCells count="4">
    <mergeCell ref="B16:C16"/>
    <mergeCell ref="B19:C19"/>
    <mergeCell ref="B26:C26"/>
    <mergeCell ref="B2:P3"/>
  </mergeCells>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E11"/>
  <sheetViews>
    <sheetView workbookViewId="0">
      <selection activeCell="D58" sqref="D58"/>
    </sheetView>
  </sheetViews>
  <sheetFormatPr defaultColWidth="9.140625" defaultRowHeight="15"/>
  <cols>
    <col min="1" max="1" width="5.7109375" style="651" customWidth="1"/>
    <col min="2" max="2" width="40.7109375" style="651" customWidth="1"/>
    <col min="3" max="3" width="9.140625" style="651"/>
    <col min="4" max="5" width="50.7109375" style="651" customWidth="1"/>
    <col min="6" max="16384" width="9.140625" style="651"/>
  </cols>
  <sheetData>
    <row r="2" spans="2:5" ht="20.25">
      <c r="B2" s="238" t="s">
        <v>1365</v>
      </c>
    </row>
    <row r="3" spans="2:5" ht="15.75" thickBot="1"/>
    <row r="4" spans="2:5" ht="20.100000000000001" customHeight="1">
      <c r="B4" s="1258" t="s">
        <v>1364</v>
      </c>
      <c r="C4" s="1264" t="s">
        <v>1705</v>
      </c>
      <c r="D4" s="1264" t="s">
        <v>897</v>
      </c>
      <c r="E4" s="1265" t="s">
        <v>1552</v>
      </c>
    </row>
    <row r="5" spans="2:5" ht="30" customHeight="1">
      <c r="B5" s="1271" t="s">
        <v>1363</v>
      </c>
      <c r="C5" s="1272" t="s">
        <v>890</v>
      </c>
      <c r="D5" s="1273" t="s">
        <v>1362</v>
      </c>
      <c r="E5" s="1274" t="s">
        <v>1650</v>
      </c>
    </row>
    <row r="6" spans="2:5" ht="30" customHeight="1">
      <c r="B6" s="1279" t="s">
        <v>1361</v>
      </c>
      <c r="C6" s="1280" t="s">
        <v>1360</v>
      </c>
      <c r="D6" s="1281" t="s">
        <v>1359</v>
      </c>
      <c r="E6" s="1282" t="s">
        <v>1652</v>
      </c>
    </row>
    <row r="7" spans="2:5" ht="30" customHeight="1">
      <c r="B7" s="1271" t="s">
        <v>1358</v>
      </c>
      <c r="C7" s="1272" t="s">
        <v>1357</v>
      </c>
      <c r="D7" s="1273" t="s">
        <v>1356</v>
      </c>
      <c r="E7" s="1274" t="s">
        <v>1650</v>
      </c>
    </row>
    <row r="8" spans="2:5" ht="30" customHeight="1">
      <c r="B8" s="1279" t="s">
        <v>1354</v>
      </c>
      <c r="C8" s="1280" t="s">
        <v>893</v>
      </c>
      <c r="D8" s="1281" t="s">
        <v>1355</v>
      </c>
      <c r="E8" s="1282" t="s">
        <v>1652</v>
      </c>
    </row>
    <row r="9" spans="2:5" ht="30" customHeight="1">
      <c r="B9" s="1271" t="s">
        <v>1354</v>
      </c>
      <c r="C9" s="1272" t="s">
        <v>894</v>
      </c>
      <c r="D9" s="1273" t="s">
        <v>1353</v>
      </c>
      <c r="E9" s="1274" t="s">
        <v>1652</v>
      </c>
    </row>
    <row r="10" spans="2:5" ht="30" customHeight="1">
      <c r="B10" s="1279" t="s">
        <v>1352</v>
      </c>
      <c r="C10" s="1280" t="s">
        <v>895</v>
      </c>
      <c r="D10" s="1281" t="s">
        <v>1351</v>
      </c>
      <c r="E10" s="1282" t="s">
        <v>1652</v>
      </c>
    </row>
    <row r="11" spans="2:5" ht="45" customHeight="1" thickBot="1">
      <c r="B11" s="1275" t="s">
        <v>1350</v>
      </c>
      <c r="C11" s="1276" t="s">
        <v>896</v>
      </c>
      <c r="D11" s="1277" t="s">
        <v>1349</v>
      </c>
      <c r="E11" s="1278" t="s">
        <v>1653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9"/>
  <sheetViews>
    <sheetView workbookViewId="0">
      <selection activeCell="B58" sqref="B58"/>
    </sheetView>
  </sheetViews>
  <sheetFormatPr defaultColWidth="9.140625" defaultRowHeight="15"/>
  <cols>
    <col min="1" max="1" width="5.7109375" style="651" customWidth="1"/>
    <col min="2" max="2" width="40.7109375" style="651" customWidth="1"/>
    <col min="3" max="3" width="9.140625" style="651"/>
    <col min="4" max="5" width="50.7109375" style="651" customWidth="1"/>
    <col min="6" max="16384" width="9.140625" style="651"/>
  </cols>
  <sheetData>
    <row r="2" spans="2:5" ht="20.25">
      <c r="B2" s="238" t="s">
        <v>1376</v>
      </c>
    </row>
    <row r="3" spans="2:5" ht="15.75" thickBot="1"/>
    <row r="4" spans="2:5" ht="20.100000000000001" customHeight="1">
      <c r="B4" s="1258" t="s">
        <v>1364</v>
      </c>
      <c r="C4" s="1264" t="s">
        <v>1705</v>
      </c>
      <c r="D4" s="1264" t="s">
        <v>897</v>
      </c>
      <c r="E4" s="1265" t="s">
        <v>1552</v>
      </c>
    </row>
    <row r="5" spans="2:5" ht="30" customHeight="1">
      <c r="B5" s="1271" t="s">
        <v>1375</v>
      </c>
      <c r="C5" s="1272" t="s">
        <v>890</v>
      </c>
      <c r="D5" s="1273" t="s">
        <v>1374</v>
      </c>
      <c r="E5" s="1274" t="s">
        <v>1656</v>
      </c>
    </row>
    <row r="6" spans="2:5" ht="75" customHeight="1">
      <c r="B6" s="1279" t="s">
        <v>1373</v>
      </c>
      <c r="C6" s="1280" t="s">
        <v>891</v>
      </c>
      <c r="D6" s="1281" t="s">
        <v>1372</v>
      </c>
      <c r="E6" s="1282" t="s">
        <v>1683</v>
      </c>
    </row>
    <row r="7" spans="2:5" ht="30" customHeight="1">
      <c r="B7" s="1271" t="s">
        <v>1371</v>
      </c>
      <c r="C7" s="1272" t="s">
        <v>892</v>
      </c>
      <c r="D7" s="1273" t="s">
        <v>1370</v>
      </c>
      <c r="E7" s="1274" t="s">
        <v>1658</v>
      </c>
    </row>
    <row r="8" spans="2:5" ht="30" customHeight="1">
      <c r="B8" s="1279" t="s">
        <v>1369</v>
      </c>
      <c r="C8" s="1280" t="s">
        <v>893</v>
      </c>
      <c r="D8" s="1281" t="s">
        <v>1368</v>
      </c>
      <c r="E8" s="1282" t="s">
        <v>1657</v>
      </c>
    </row>
    <row r="9" spans="2:5" ht="75" customHeight="1" thickBot="1">
      <c r="B9" s="1275" t="s">
        <v>1367</v>
      </c>
      <c r="C9" s="1276" t="s">
        <v>894</v>
      </c>
      <c r="D9" s="1277" t="s">
        <v>1366</v>
      </c>
      <c r="E9" s="1278" t="s">
        <v>1684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A1:O36"/>
  <sheetViews>
    <sheetView showGridLines="0" zoomScaleNormal="100" zoomScaleSheetLayoutView="100" workbookViewId="0">
      <selection activeCell="E42" sqref="E42"/>
    </sheetView>
  </sheetViews>
  <sheetFormatPr defaultColWidth="9.140625" defaultRowHeight="12.75"/>
  <cols>
    <col min="1" max="1" width="5.7109375" style="95" customWidth="1"/>
    <col min="2" max="2" width="10.7109375" style="794" customWidth="1"/>
    <col min="3" max="3" width="90.7109375" style="1" customWidth="1"/>
    <col min="4" max="9" width="23.28515625" style="1" customWidth="1"/>
    <col min="10" max="10" width="25.7109375" style="1" customWidth="1"/>
    <col min="11" max="11" width="20.140625" style="1" customWidth="1"/>
    <col min="12" max="12" width="25.85546875" style="1" customWidth="1"/>
    <col min="13" max="14" width="9.140625" style="1"/>
    <col min="15" max="15" width="11.42578125" style="1" bestFit="1" customWidth="1"/>
    <col min="16" max="16384" width="9.140625" style="1"/>
  </cols>
  <sheetData>
    <row r="1" spans="1:15" ht="15" customHeight="1"/>
    <row r="2" spans="1:15" s="762" customFormat="1" ht="20.100000000000001" customHeight="1">
      <c r="A2" s="1268"/>
      <c r="B2" s="238" t="s">
        <v>1158</v>
      </c>
      <c r="C2" s="32"/>
      <c r="D2" s="32"/>
      <c r="E2" s="32"/>
      <c r="F2" s="32"/>
      <c r="G2" s="32"/>
      <c r="H2" s="32"/>
      <c r="I2" s="32"/>
      <c r="K2" s="761"/>
      <c r="L2" s="761"/>
    </row>
    <row r="3" spans="1:15" s="762" customFormat="1" ht="15" customHeight="1" thickBot="1">
      <c r="A3" s="1268"/>
      <c r="B3" s="795"/>
      <c r="C3" s="90"/>
      <c r="D3" s="790"/>
      <c r="E3" s="790"/>
      <c r="F3" s="790"/>
      <c r="G3" s="790"/>
      <c r="H3" s="790"/>
      <c r="I3" s="790"/>
      <c r="J3" s="986"/>
    </row>
    <row r="4" spans="1:15" ht="20.100000000000001" customHeight="1">
      <c r="B4" s="983"/>
      <c r="C4" s="981"/>
      <c r="D4" s="1346" t="s">
        <v>1119</v>
      </c>
      <c r="E4" s="1346" t="s">
        <v>1120</v>
      </c>
      <c r="F4" s="1346" t="s">
        <v>1121</v>
      </c>
      <c r="G4" s="1346"/>
      <c r="H4" s="1346"/>
      <c r="I4" s="1346"/>
      <c r="J4" s="1348"/>
    </row>
    <row r="5" spans="1:15" ht="60" customHeight="1">
      <c r="A5" s="1269"/>
      <c r="B5" s="984"/>
      <c r="C5" s="982"/>
      <c r="D5" s="1347"/>
      <c r="E5" s="1347"/>
      <c r="F5" s="982" t="s">
        <v>1122</v>
      </c>
      <c r="G5" s="982" t="s">
        <v>1123</v>
      </c>
      <c r="H5" s="982" t="s">
        <v>1124</v>
      </c>
      <c r="I5" s="982" t="s">
        <v>1125</v>
      </c>
      <c r="J5" s="985" t="s">
        <v>1126</v>
      </c>
    </row>
    <row r="6" spans="1:15" s="12" customFormat="1" ht="15" customHeight="1">
      <c r="A6" s="1270"/>
      <c r="B6" s="803">
        <v>1</v>
      </c>
      <c r="C6" s="34" t="s">
        <v>912</v>
      </c>
      <c r="D6" s="34">
        <v>3538433614</v>
      </c>
      <c r="E6" s="34">
        <v>3536587864</v>
      </c>
      <c r="F6" s="34">
        <v>3536587864</v>
      </c>
      <c r="G6" s="49"/>
      <c r="H6" s="49"/>
      <c r="I6" s="92"/>
      <c r="J6" s="50"/>
      <c r="O6" s="767"/>
    </row>
    <row r="7" spans="1:15" s="12" customFormat="1" ht="15" customHeight="1">
      <c r="A7" s="1270"/>
      <c r="B7" s="804">
        <v>2</v>
      </c>
      <c r="C7" s="46" t="s">
        <v>913</v>
      </c>
      <c r="D7" s="46">
        <v>18595343</v>
      </c>
      <c r="E7" s="46">
        <v>18595343</v>
      </c>
      <c r="F7" s="599"/>
      <c r="G7" s="599">
        <v>18595343</v>
      </c>
      <c r="H7" s="51"/>
      <c r="I7" s="92"/>
      <c r="J7" s="52"/>
      <c r="O7" s="767"/>
    </row>
    <row r="8" spans="1:15" s="12" customFormat="1" ht="15" customHeight="1">
      <c r="A8" s="1270"/>
      <c r="B8" s="804">
        <v>3</v>
      </c>
      <c r="C8" s="46" t="s">
        <v>914</v>
      </c>
      <c r="D8" s="46">
        <v>3019742125</v>
      </c>
      <c r="E8" s="46">
        <v>0</v>
      </c>
      <c r="F8" s="51"/>
      <c r="G8" s="51"/>
      <c r="H8" s="51"/>
      <c r="I8" s="92"/>
      <c r="J8" s="52"/>
      <c r="O8" s="767"/>
    </row>
    <row r="9" spans="1:15" s="12" customFormat="1" ht="15" customHeight="1">
      <c r="A9" s="1270"/>
      <c r="B9" s="804">
        <v>4</v>
      </c>
      <c r="C9" s="46" t="s">
        <v>915</v>
      </c>
      <c r="D9" s="46">
        <v>128724107</v>
      </c>
      <c r="E9" s="46">
        <v>41200393</v>
      </c>
      <c r="F9" s="51">
        <v>37451870.399999999</v>
      </c>
      <c r="G9" s="51"/>
      <c r="H9" s="51">
        <v>3748522.5999999996</v>
      </c>
      <c r="I9" s="92"/>
      <c r="J9" s="52"/>
      <c r="O9" s="767"/>
    </row>
    <row r="10" spans="1:15" s="12" customFormat="1" ht="15" customHeight="1">
      <c r="A10" s="1270"/>
      <c r="B10" s="804">
        <v>5</v>
      </c>
      <c r="C10" s="46" t="s">
        <v>916</v>
      </c>
      <c r="D10" s="46">
        <v>5015411230</v>
      </c>
      <c r="E10" s="46">
        <v>3726459358</v>
      </c>
      <c r="F10" s="51">
        <v>3216773664.4699998</v>
      </c>
      <c r="G10" s="51"/>
      <c r="H10" s="51">
        <v>509685693.53000003</v>
      </c>
      <c r="I10" s="92"/>
      <c r="J10" s="52"/>
      <c r="O10" s="767"/>
    </row>
    <row r="11" spans="1:15" s="12" customFormat="1" ht="15" customHeight="1">
      <c r="A11" s="1270"/>
      <c r="B11" s="804">
        <v>6</v>
      </c>
      <c r="C11" s="46" t="s">
        <v>917</v>
      </c>
      <c r="D11" s="46">
        <v>42738994991</v>
      </c>
      <c r="E11" s="46">
        <v>40572390257</v>
      </c>
      <c r="F11" s="51">
        <v>40343611716.599998</v>
      </c>
      <c r="G11" s="51"/>
      <c r="H11" s="51">
        <v>228778540.40000001</v>
      </c>
      <c r="I11" s="92"/>
      <c r="J11" s="52"/>
      <c r="O11" s="767"/>
    </row>
    <row r="12" spans="1:15" s="12" customFormat="1" ht="15" customHeight="1">
      <c r="A12" s="1270"/>
      <c r="B12" s="804">
        <v>7</v>
      </c>
      <c r="C12" s="46" t="s">
        <v>918</v>
      </c>
      <c r="D12" s="46">
        <v>88616165</v>
      </c>
      <c r="E12" s="46">
        <v>88616165</v>
      </c>
      <c r="F12" s="599"/>
      <c r="G12" s="599">
        <v>88616165</v>
      </c>
      <c r="H12" s="51"/>
      <c r="I12" s="92"/>
      <c r="J12" s="976"/>
      <c r="O12" s="767"/>
    </row>
    <row r="13" spans="1:15" s="12" customFormat="1" ht="15" customHeight="1">
      <c r="A13" s="1270"/>
      <c r="B13" s="804">
        <v>8</v>
      </c>
      <c r="C13" s="46" t="s">
        <v>919</v>
      </c>
      <c r="D13" s="46">
        <v>353166530</v>
      </c>
      <c r="E13" s="46">
        <v>353166530</v>
      </c>
      <c r="F13" s="51">
        <v>353166530</v>
      </c>
      <c r="G13" s="51"/>
      <c r="H13" s="51"/>
      <c r="I13" s="92"/>
      <c r="J13" s="52"/>
      <c r="O13" s="767"/>
    </row>
    <row r="14" spans="1:15" s="12" customFormat="1" ht="15" customHeight="1">
      <c r="A14" s="1270"/>
      <c r="B14" s="804">
        <v>9</v>
      </c>
      <c r="C14" s="46" t="s">
        <v>920</v>
      </c>
      <c r="D14" s="46">
        <v>4966466</v>
      </c>
      <c r="E14" s="46">
        <v>176512358</v>
      </c>
      <c r="F14" s="51">
        <v>176512358</v>
      </c>
      <c r="G14" s="51"/>
      <c r="H14" s="51"/>
      <c r="I14" s="92"/>
      <c r="J14" s="52"/>
      <c r="O14" s="767"/>
    </row>
    <row r="15" spans="1:15" s="12" customFormat="1" ht="15" customHeight="1">
      <c r="A15" s="1270"/>
      <c r="B15" s="804">
        <v>10</v>
      </c>
      <c r="C15" s="46" t="s">
        <v>921</v>
      </c>
      <c r="D15" s="46">
        <v>83582967</v>
      </c>
      <c r="E15" s="46">
        <v>82925707</v>
      </c>
      <c r="F15" s="51">
        <v>82925707</v>
      </c>
      <c r="G15" s="51"/>
      <c r="H15" s="51"/>
      <c r="I15" s="92"/>
      <c r="J15" s="52"/>
      <c r="O15" s="767"/>
    </row>
    <row r="16" spans="1:15" s="12" customFormat="1" ht="15" customHeight="1">
      <c r="A16" s="1270"/>
      <c r="B16" s="804">
        <v>11</v>
      </c>
      <c r="C16" s="46" t="s">
        <v>922</v>
      </c>
      <c r="D16" s="46">
        <v>137608955</v>
      </c>
      <c r="E16" s="46">
        <v>136258601</v>
      </c>
      <c r="F16" s="51">
        <v>17115755</v>
      </c>
      <c r="G16" s="51"/>
      <c r="H16" s="51"/>
      <c r="I16" s="92"/>
      <c r="J16" s="52">
        <v>119142846</v>
      </c>
      <c r="O16" s="767"/>
    </row>
    <row r="17" spans="1:15" s="12" customFormat="1" ht="15" customHeight="1">
      <c r="A17" s="1270"/>
      <c r="B17" s="804">
        <v>12</v>
      </c>
      <c r="C17" s="46" t="s">
        <v>1127</v>
      </c>
      <c r="D17" s="46">
        <v>38230020</v>
      </c>
      <c r="E17" s="46">
        <v>22292803</v>
      </c>
      <c r="F17" s="46">
        <v>21156593.379999999</v>
      </c>
      <c r="G17" s="51"/>
      <c r="H17" s="51"/>
      <c r="I17" s="92"/>
      <c r="J17" s="52">
        <v>1136209.6200000001</v>
      </c>
      <c r="O17" s="767"/>
    </row>
    <row r="18" spans="1:15" s="12" customFormat="1" ht="15" customHeight="1">
      <c r="A18" s="1270"/>
      <c r="B18" s="804">
        <v>13</v>
      </c>
      <c r="C18" s="46" t="s">
        <v>923</v>
      </c>
      <c r="D18" s="46">
        <v>18797766</v>
      </c>
      <c r="E18" s="46">
        <v>0</v>
      </c>
      <c r="F18" s="51"/>
      <c r="G18" s="51"/>
      <c r="H18" s="51"/>
      <c r="I18" s="92"/>
      <c r="J18" s="52"/>
      <c r="O18" s="767"/>
    </row>
    <row r="19" spans="1:15" s="12" customFormat="1" ht="15" customHeight="1">
      <c r="A19" s="1270"/>
      <c r="B19" s="805">
        <v>14</v>
      </c>
      <c r="C19" s="799" t="s">
        <v>924</v>
      </c>
      <c r="D19" s="799">
        <v>266613986</v>
      </c>
      <c r="E19" s="799">
        <v>259510534</v>
      </c>
      <c r="F19" s="799">
        <v>259510534</v>
      </c>
      <c r="G19" s="53"/>
      <c r="H19" s="53"/>
      <c r="I19" s="796"/>
      <c r="J19" s="54"/>
      <c r="O19" s="767"/>
    </row>
    <row r="20" spans="1:15" s="12" customFormat="1" ht="15" customHeight="1">
      <c r="A20" s="1270"/>
      <c r="B20" s="138">
        <v>15</v>
      </c>
      <c r="C20" s="137" t="s">
        <v>796</v>
      </c>
      <c r="D20" s="791">
        <v>55451484264</v>
      </c>
      <c r="E20" s="791">
        <v>49014515914</v>
      </c>
      <c r="F20" s="792">
        <v>48044812592.849998</v>
      </c>
      <c r="G20" s="792">
        <v>107211508</v>
      </c>
      <c r="H20" s="792">
        <v>742212756.53000009</v>
      </c>
      <c r="I20" s="792"/>
      <c r="J20" s="1007">
        <v>120279055.62</v>
      </c>
      <c r="O20" s="767"/>
    </row>
    <row r="21" spans="1:15" s="12" customFormat="1" ht="15" customHeight="1">
      <c r="A21" s="1270"/>
      <c r="B21" s="977">
        <v>16</v>
      </c>
      <c r="C21" s="737" t="s">
        <v>925</v>
      </c>
      <c r="D21" s="737">
        <v>16545565</v>
      </c>
      <c r="E21" s="737">
        <v>16545565</v>
      </c>
      <c r="F21" s="934"/>
      <c r="G21" s="934">
        <v>16545565</v>
      </c>
      <c r="H21" s="49"/>
      <c r="I21" s="510"/>
      <c r="J21" s="50"/>
      <c r="O21" s="767"/>
    </row>
    <row r="22" spans="1:15" s="12" customFormat="1" ht="15" customHeight="1">
      <c r="A22" s="1270"/>
      <c r="B22" s="804">
        <v>17</v>
      </c>
      <c r="C22" s="46" t="s">
        <v>926</v>
      </c>
      <c r="D22" s="60">
        <v>3019742125</v>
      </c>
      <c r="E22" s="46">
        <v>0</v>
      </c>
      <c r="F22" s="599"/>
      <c r="G22" s="599"/>
      <c r="H22" s="51"/>
      <c r="I22" s="92"/>
      <c r="J22" s="976"/>
      <c r="O22" s="767"/>
    </row>
    <row r="23" spans="1:15" s="12" customFormat="1" ht="15" customHeight="1">
      <c r="A23" s="1270"/>
      <c r="B23" s="804">
        <v>18</v>
      </c>
      <c r="C23" s="46" t="s">
        <v>927</v>
      </c>
      <c r="D23" s="60">
        <v>45232482230</v>
      </c>
      <c r="E23" s="46">
        <v>45459862747</v>
      </c>
      <c r="F23" s="599">
        <v>417938584.97007</v>
      </c>
      <c r="G23" s="599"/>
      <c r="H23" s="51"/>
      <c r="I23" s="92"/>
      <c r="J23" s="976">
        <v>45041924162.02993</v>
      </c>
      <c r="O23" s="767"/>
    </row>
    <row r="24" spans="1:15" s="12" customFormat="1" ht="15" customHeight="1">
      <c r="A24" s="1270"/>
      <c r="B24" s="804">
        <v>19</v>
      </c>
      <c r="C24" s="46" t="s">
        <v>918</v>
      </c>
      <c r="D24" s="60">
        <v>491094431</v>
      </c>
      <c r="E24" s="46">
        <v>491094431</v>
      </c>
      <c r="F24" s="599"/>
      <c r="G24" s="599">
        <v>491094431</v>
      </c>
      <c r="H24" s="51"/>
      <c r="I24" s="92"/>
      <c r="J24" s="976"/>
      <c r="O24" s="767"/>
    </row>
    <row r="25" spans="1:15" s="12" customFormat="1" ht="15" customHeight="1">
      <c r="A25" s="1270"/>
      <c r="B25" s="804">
        <v>20</v>
      </c>
      <c r="C25" s="46" t="s">
        <v>919</v>
      </c>
      <c r="D25" s="60">
        <v>0</v>
      </c>
      <c r="E25" s="46">
        <v>0</v>
      </c>
      <c r="F25" s="599"/>
      <c r="G25" s="599"/>
      <c r="H25" s="599"/>
      <c r="I25" s="92"/>
      <c r="J25" s="976"/>
      <c r="O25" s="767"/>
    </row>
    <row r="26" spans="1:15" s="12" customFormat="1" ht="15" customHeight="1">
      <c r="A26" s="1270"/>
      <c r="B26" s="804">
        <v>21</v>
      </c>
      <c r="C26" s="46" t="s">
        <v>928</v>
      </c>
      <c r="D26" s="60">
        <v>6057514</v>
      </c>
      <c r="E26" s="46">
        <v>6056923</v>
      </c>
      <c r="F26" s="599"/>
      <c r="G26" s="599"/>
      <c r="H26" s="599"/>
      <c r="I26" s="92"/>
      <c r="J26" s="976">
        <v>6056923</v>
      </c>
      <c r="O26" s="767"/>
    </row>
    <row r="27" spans="1:15" s="12" customFormat="1" ht="15" customHeight="1">
      <c r="A27" s="1270"/>
      <c r="B27" s="804">
        <v>22</v>
      </c>
      <c r="C27" s="46" t="s">
        <v>929</v>
      </c>
      <c r="D27" s="60">
        <v>30066500</v>
      </c>
      <c r="E27" s="46">
        <v>17417649</v>
      </c>
      <c r="F27" s="51">
        <v>5022836</v>
      </c>
      <c r="G27" s="51"/>
      <c r="H27" s="51"/>
      <c r="I27" s="92"/>
      <c r="J27" s="52">
        <v>12394813</v>
      </c>
      <c r="O27" s="767"/>
    </row>
    <row r="28" spans="1:15" s="12" customFormat="1" ht="15" customHeight="1">
      <c r="A28" s="1270"/>
      <c r="B28" s="804">
        <v>23</v>
      </c>
      <c r="C28" s="46" t="s">
        <v>930</v>
      </c>
      <c r="D28" s="60">
        <v>3072471702</v>
      </c>
      <c r="E28" s="46">
        <v>0</v>
      </c>
      <c r="F28" s="599"/>
      <c r="G28" s="599"/>
      <c r="H28" s="599"/>
      <c r="I28" s="92"/>
      <c r="J28" s="976"/>
      <c r="O28" s="767"/>
    </row>
    <row r="29" spans="1:15" s="12" customFormat="1" ht="15" customHeight="1">
      <c r="A29" s="1270"/>
      <c r="B29" s="805">
        <v>24</v>
      </c>
      <c r="C29" s="799" t="s">
        <v>931</v>
      </c>
      <c r="D29" s="601">
        <v>286487371</v>
      </c>
      <c r="E29" s="77">
        <v>277566896</v>
      </c>
      <c r="F29" s="601"/>
      <c r="G29" s="601"/>
      <c r="H29" s="601"/>
      <c r="I29" s="796"/>
      <c r="J29" s="980">
        <v>277566896</v>
      </c>
      <c r="O29" s="767"/>
    </row>
    <row r="30" spans="1:15" s="12" customFormat="1" ht="15" customHeight="1">
      <c r="A30" s="1270"/>
      <c r="B30" s="777">
        <v>25</v>
      </c>
      <c r="C30" s="793" t="s">
        <v>797</v>
      </c>
      <c r="D30" s="771">
        <v>52154947436</v>
      </c>
      <c r="E30" s="772">
        <v>46268544211</v>
      </c>
      <c r="F30" s="772">
        <v>422961420.97007</v>
      </c>
      <c r="G30" s="772">
        <v>507639996</v>
      </c>
      <c r="H30" s="772">
        <v>0</v>
      </c>
      <c r="I30" s="772"/>
      <c r="J30" s="1008">
        <v>45337942794.02993</v>
      </c>
      <c r="O30" s="767"/>
    </row>
    <row r="31" spans="1:15" s="12" customFormat="1" ht="15" customHeight="1">
      <c r="A31" s="1270"/>
      <c r="B31" s="977">
        <v>26</v>
      </c>
      <c r="C31" s="737" t="s">
        <v>932</v>
      </c>
      <c r="D31" s="737">
        <v>3296248523</v>
      </c>
      <c r="E31" s="737">
        <v>2745683874</v>
      </c>
      <c r="F31" s="934"/>
      <c r="G31" s="934"/>
      <c r="H31" s="934"/>
      <c r="I31" s="510"/>
      <c r="J31" s="940">
        <v>2745683874</v>
      </c>
      <c r="O31" s="767"/>
    </row>
    <row r="32" spans="1:15" s="12" customFormat="1" ht="15" customHeight="1">
      <c r="A32" s="1270"/>
      <c r="B32" s="978">
        <v>27</v>
      </c>
      <c r="C32" s="979" t="s">
        <v>933</v>
      </c>
      <c r="D32" s="601">
        <v>288304</v>
      </c>
      <c r="E32" s="601">
        <v>287829</v>
      </c>
      <c r="F32" s="601"/>
      <c r="G32" s="601"/>
      <c r="H32" s="601"/>
      <c r="I32" s="796"/>
      <c r="J32" s="980">
        <v>287829</v>
      </c>
      <c r="O32" s="767"/>
    </row>
    <row r="33" spans="1:15" s="12" customFormat="1" ht="15" customHeight="1">
      <c r="A33" s="1270"/>
      <c r="B33" s="777">
        <v>28</v>
      </c>
      <c r="C33" s="793" t="s">
        <v>1128</v>
      </c>
      <c r="D33" s="771">
        <v>3296536827</v>
      </c>
      <c r="E33" s="772">
        <v>2745971703</v>
      </c>
      <c r="F33" s="772">
        <v>0</v>
      </c>
      <c r="G33" s="772">
        <v>0</v>
      </c>
      <c r="H33" s="772">
        <v>0</v>
      </c>
      <c r="I33" s="772"/>
      <c r="J33" s="633">
        <v>2745971703</v>
      </c>
      <c r="O33" s="767"/>
    </row>
    <row r="34" spans="1:15" s="12" customFormat="1" ht="15" customHeight="1" thickBot="1">
      <c r="A34" s="172"/>
      <c r="B34" s="139">
        <v>29</v>
      </c>
      <c r="C34" s="140" t="s">
        <v>1129</v>
      </c>
      <c r="D34" s="768">
        <v>55451484263.529991</v>
      </c>
      <c r="E34" s="768">
        <v>49014515914</v>
      </c>
      <c r="F34" s="769">
        <v>422961420.97007</v>
      </c>
      <c r="G34" s="769">
        <v>507639996</v>
      </c>
      <c r="H34" s="769">
        <v>0</v>
      </c>
      <c r="I34" s="769"/>
      <c r="J34" s="770">
        <v>48083914497.02993</v>
      </c>
      <c r="O34" s="767"/>
    </row>
    <row r="36" spans="1:15">
      <c r="E36" s="1009"/>
    </row>
  </sheetData>
  <mergeCells count="3">
    <mergeCell ref="D4:D5"/>
    <mergeCell ref="E4:E5"/>
    <mergeCell ref="F4:J4"/>
  </mergeCells>
  <conditionalFormatting sqref="I6:I19">
    <cfRule type="cellIs" dxfId="133" priority="5" stopIfTrue="1" operator="lessThan">
      <formula>0</formula>
    </cfRule>
  </conditionalFormatting>
  <conditionalFormatting sqref="I21:I28">
    <cfRule type="cellIs" dxfId="132" priority="4" stopIfTrue="1" operator="lessThan">
      <formula>0</formula>
    </cfRule>
  </conditionalFormatting>
  <conditionalFormatting sqref="I29">
    <cfRule type="cellIs" dxfId="131" priority="3" stopIfTrue="1" operator="lessThan">
      <formula>0</formula>
    </cfRule>
  </conditionalFormatting>
  <conditionalFormatting sqref="I31">
    <cfRule type="cellIs" dxfId="130" priority="2" stopIfTrue="1" operator="lessThan">
      <formula>0</formula>
    </cfRule>
  </conditionalFormatting>
  <conditionalFormatting sqref="I32">
    <cfRule type="cellIs" dxfId="129" priority="1" stopIfTrue="1" operator="lessThan">
      <formula>0</formula>
    </cfRule>
  </conditionalFormatting>
  <pageMargins left="0.7" right="0.7" top="0.75" bottom="0.75" header="0.3" footer="0.3"/>
  <pageSetup paperSize="9" scale="4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4B30771CA44344BB655265EAFC507E" ma:contentTypeVersion="6" ma:contentTypeDescription="Create a new document." ma:contentTypeScope="" ma:versionID="83f28927b5edfbd6c4c2f8641aa464d1">
  <xsd:schema xmlns:xsd="http://www.w3.org/2001/XMLSchema" xmlns:xs="http://www.w3.org/2001/XMLSchema" xmlns:p="http://schemas.microsoft.com/office/2006/metadata/properties" xmlns:ns2="44514f7d-5abc-4932-bdad-974184ce6972" targetNamespace="http://schemas.microsoft.com/office/2006/metadata/properties" ma:root="true" ma:fieldsID="f7d56d1386d6f67df597b3c279003a85" ns2:_="">
    <xsd:import namespace="44514f7d-5abc-4932-bdad-974184ce69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14f7d-5abc-4932-bdad-974184ce69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F0A9A0-9B5A-45E0-9E81-9CE8F7B3F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14f7d-5abc-4932-bdad-974184ce69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8FFE6A-84F3-4A2B-BA29-E9663A5138CF}">
  <ds:schemaRefs>
    <ds:schemaRef ds:uri="http://schemas.microsoft.com/office/2006/metadata/properties"/>
    <ds:schemaRef ds:uri="44514f7d-5abc-4932-bdad-974184ce697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CA81EB74-1492-41FA-B75C-7D5334DE15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68</vt:i4>
      </vt:variant>
      <vt:variant>
        <vt:lpstr>Named Ranges</vt:lpstr>
      </vt:variant>
      <vt:variant>
        <vt:i4>17</vt:i4>
      </vt:variant>
    </vt:vector>
  </HeadingPairs>
  <TitlesOfParts>
    <vt:vector size="85" baseType="lpstr">
      <vt:lpstr>Index</vt:lpstr>
      <vt:lpstr>OV1</vt:lpstr>
      <vt:lpstr>KM1</vt:lpstr>
      <vt:lpstr>OVC</vt:lpstr>
      <vt:lpstr>INS1</vt:lpstr>
      <vt:lpstr>INS2</vt:lpstr>
      <vt:lpstr>OVA</vt:lpstr>
      <vt:lpstr>OVB</vt:lpstr>
      <vt:lpstr>LI1</vt:lpstr>
      <vt:lpstr>LI2</vt:lpstr>
      <vt:lpstr>LI3</vt:lpstr>
      <vt:lpstr>LIA</vt:lpstr>
      <vt:lpstr>LIB</vt:lpstr>
      <vt:lpstr>CC1</vt:lpstr>
      <vt:lpstr>CC2 </vt:lpstr>
      <vt:lpstr>CCA</vt:lpstr>
      <vt:lpstr>CCyB1</vt:lpstr>
      <vt:lpstr>CCyB2</vt:lpstr>
      <vt:lpstr>LR1</vt:lpstr>
      <vt:lpstr>LR2</vt:lpstr>
      <vt:lpstr>LR3</vt:lpstr>
      <vt:lpstr>LRA</vt:lpstr>
      <vt:lpstr>LIQA</vt:lpstr>
      <vt:lpstr>LIQ1</vt:lpstr>
      <vt:lpstr>LIQB</vt:lpstr>
      <vt:lpstr>LIQ2</vt:lpstr>
      <vt:lpstr>CRA</vt:lpstr>
      <vt:lpstr>CRB</vt:lpstr>
      <vt:lpstr>CR1</vt:lpstr>
      <vt:lpstr>CR1-A</vt:lpstr>
      <vt:lpstr>CQ1</vt:lpstr>
      <vt:lpstr>CQ3</vt:lpstr>
      <vt:lpstr>CQ4</vt:lpstr>
      <vt:lpstr>CQ5</vt:lpstr>
      <vt:lpstr>CRC</vt:lpstr>
      <vt:lpstr>CR3</vt:lpstr>
      <vt:lpstr>CRD</vt:lpstr>
      <vt:lpstr>CR4</vt:lpstr>
      <vt:lpstr>CR5</vt:lpstr>
      <vt:lpstr>CRE</vt:lpstr>
      <vt:lpstr>CR6</vt:lpstr>
      <vt:lpstr>CR6-A</vt:lpstr>
      <vt:lpstr>CR7-A</vt:lpstr>
      <vt:lpstr>CR8</vt:lpstr>
      <vt:lpstr>CR9</vt:lpstr>
      <vt:lpstr>CR9.1</vt:lpstr>
      <vt:lpstr>CCRA</vt:lpstr>
      <vt:lpstr>CCR1</vt:lpstr>
      <vt:lpstr>CCR2</vt:lpstr>
      <vt:lpstr>CCR4</vt:lpstr>
      <vt:lpstr>CCR5</vt:lpstr>
      <vt:lpstr>CCR8</vt:lpstr>
      <vt:lpstr>SECA</vt:lpstr>
      <vt:lpstr>SEC1</vt:lpstr>
      <vt:lpstr>SEC4</vt:lpstr>
      <vt:lpstr>SEC5</vt:lpstr>
      <vt:lpstr>ORA</vt:lpstr>
      <vt:lpstr>OR1</vt:lpstr>
      <vt:lpstr>REMA</vt:lpstr>
      <vt:lpstr>REM1</vt:lpstr>
      <vt:lpstr>REM2</vt:lpstr>
      <vt:lpstr>REM5</vt:lpstr>
      <vt:lpstr>AE1</vt:lpstr>
      <vt:lpstr>AE2</vt:lpstr>
      <vt:lpstr>AE3</vt:lpstr>
      <vt:lpstr>AE4</vt:lpstr>
      <vt:lpstr>COVID2</vt:lpstr>
      <vt:lpstr>IFRS 9</vt:lpstr>
      <vt:lpstr>'AE3'!Print_Area</vt:lpstr>
      <vt:lpstr>'CCR2'!Print_Area</vt:lpstr>
      <vt:lpstr>'CCR5'!Print_Area</vt:lpstr>
      <vt:lpstr>'CR4'!Print_Area</vt:lpstr>
      <vt:lpstr>'CR5'!Print_Area</vt:lpstr>
      <vt:lpstr>'CR6'!Print_Area</vt:lpstr>
      <vt:lpstr>'CR6-A'!Print_Area</vt:lpstr>
      <vt:lpstr>'CR7-A'!Print_Area</vt:lpstr>
      <vt:lpstr>'CR8'!Print_Area</vt:lpstr>
      <vt:lpstr>'CR9'!Print_Area</vt:lpstr>
      <vt:lpstr>CR9.1!Print_Area</vt:lpstr>
      <vt:lpstr>'IFRS 9'!Print_Area</vt:lpstr>
      <vt:lpstr>'LIQ1'!Print_Area</vt:lpstr>
      <vt:lpstr>'LR1'!Print_Area</vt:lpstr>
      <vt:lpstr>'LR2'!Print_Area</vt:lpstr>
      <vt:lpstr>'LR3'!Print_Area</vt:lpstr>
      <vt:lpstr>'SEC5'!Print_Area</vt:lpstr>
    </vt:vector>
  </TitlesOfParts>
  <Manager/>
  <Company>Argenta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Maas Eline</dc:creator>
  <cp:keywords/>
  <dc:description/>
  <cp:lastModifiedBy>Maas Eline</cp:lastModifiedBy>
  <cp:revision/>
  <dcterms:created xsi:type="dcterms:W3CDTF">2012-12-18T10:53:22Z</dcterms:created>
  <dcterms:modified xsi:type="dcterms:W3CDTF">2022-09-16T11:55:05Z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0x0101000E4B30771CA44344BB655265EAFC507E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